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fhi360web-my.sharepoint.com/personal/rldayton_fhi360_org/Documents/LINKAGES/linkages buy-ins/MENA/Toolkit revisions/Final versions/"/>
    </mc:Choice>
  </mc:AlternateContent>
  <xr:revisionPtr revIDLastSave="14" documentId="8_{FFA9AC4E-5F3E-4157-A4EE-BF86D9E98A5F}" xr6:coauthVersionLast="45" xr6:coauthVersionMax="45" xr10:uidLastSave="{93A5769C-23F4-4691-ABB2-9B3A14B91EE8}"/>
  <workbookProtection lockStructure="1"/>
  <bookViews>
    <workbookView xWindow="-120" yWindow="-120" windowWidth="29040" windowHeight="15840" xr2:uid="{00000000-000D-0000-FFFF-FFFF00000000}"/>
  </bookViews>
  <sheets>
    <sheet name="Cover" sheetId="3" r:id="rId1"/>
    <sheet name="Survey Questions" sheetId="1" r:id="rId2"/>
    <sheet name="Responses Graph"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8" i="1" l="1"/>
  <c r="M14" i="1"/>
  <c r="K9" i="1"/>
  <c r="K84" i="1" l="1"/>
  <c r="K79" i="1"/>
  <c r="K78" i="1"/>
  <c r="K57" i="1"/>
  <c r="K56" i="1"/>
  <c r="K55" i="1"/>
  <c r="K46" i="1"/>
  <c r="M93" i="1" l="1"/>
  <c r="G125" i="1" l="1"/>
  <c r="F125" i="1"/>
  <c r="E125" i="1"/>
  <c r="D125" i="1"/>
  <c r="M87" i="1"/>
  <c r="M88" i="1"/>
  <c r="M89" i="1"/>
  <c r="M90" i="1"/>
  <c r="M91" i="1"/>
  <c r="M92" i="1"/>
  <c r="M94" i="1"/>
  <c r="M123" i="1"/>
  <c r="M124" i="1"/>
  <c r="G95" i="1"/>
  <c r="F95" i="1"/>
  <c r="E95" i="1"/>
  <c r="D95" i="1"/>
  <c r="G39" i="1"/>
  <c r="F39" i="1"/>
  <c r="E39" i="1"/>
  <c r="D39" i="1"/>
  <c r="I40" i="1" l="1"/>
  <c r="S12" i="1" s="1"/>
  <c r="M154" i="1" l="1"/>
  <c r="S19" i="1" l="1"/>
  <c r="L152" i="1"/>
  <c r="K144" i="1"/>
  <c r="L143" i="1"/>
  <c r="L144" i="1"/>
  <c r="L145" i="1"/>
  <c r="L147" i="1"/>
  <c r="L148" i="1"/>
  <c r="L150" i="1"/>
  <c r="L141" i="1"/>
  <c r="L140" i="1"/>
  <c r="L139" i="1"/>
  <c r="L138" i="1"/>
  <c r="L137" i="1"/>
  <c r="L136" i="1"/>
  <c r="L135" i="1"/>
  <c r="K120" i="1"/>
  <c r="K115" i="1"/>
  <c r="K110" i="1"/>
  <c r="L111" i="1"/>
  <c r="L109" i="1"/>
  <c r="K107" i="1"/>
  <c r="K106" i="1"/>
  <c r="K101" i="1"/>
  <c r="K103" i="1"/>
  <c r="K102" i="1"/>
  <c r="K82" i="1"/>
  <c r="K75" i="1"/>
  <c r="K154" i="1" l="1"/>
  <c r="L154" i="1"/>
  <c r="G153" i="1"/>
  <c r="F153" i="1"/>
  <c r="E153" i="1"/>
  <c r="D153" i="1"/>
  <c r="G71" i="1"/>
  <c r="F71" i="1"/>
  <c r="E71" i="1"/>
  <c r="D71" i="1"/>
  <c r="G31" i="1"/>
  <c r="F31" i="1"/>
  <c r="E31" i="1"/>
  <c r="D31" i="1"/>
  <c r="I32" i="1" l="1"/>
  <c r="S11" i="1" s="1"/>
  <c r="I72" i="1"/>
  <c r="S13" i="1" s="1"/>
  <c r="I96" i="1"/>
  <c r="S14" i="1" s="1"/>
  <c r="I126" i="1"/>
  <c r="S15" i="1" s="1"/>
  <c r="I154" i="1"/>
  <c r="S16" i="1" s="1"/>
  <c r="G15" i="1"/>
  <c r="F15" i="1"/>
  <c r="E15" i="1"/>
  <c r="D15" i="1"/>
  <c r="I16" i="1" l="1"/>
  <c r="S10" i="1" s="1"/>
  <c r="S18" i="1"/>
  <c r="S17" i="1"/>
</calcChain>
</file>

<file path=xl/sharedStrings.xml><?xml version="1.0" encoding="utf-8"?>
<sst xmlns="http://schemas.openxmlformats.org/spreadsheetml/2006/main" count="210" uniqueCount="200">
  <si>
    <t>Emergency preparedness</t>
  </si>
  <si>
    <t>Digital safety</t>
  </si>
  <si>
    <t>TOTAL</t>
  </si>
  <si>
    <t>Yes</t>
  </si>
  <si>
    <t>No</t>
  </si>
  <si>
    <t>Not applicable</t>
  </si>
  <si>
    <t>A. Influencing public perception of the project/CSO</t>
  </si>
  <si>
    <t>B. Cultivating and sensitizing external allies</t>
  </si>
  <si>
    <t xml:space="preserve">C. Documentation of harms for tracking and advocacy </t>
  </si>
  <si>
    <t>E. Safe physical and online outreach</t>
  </si>
  <si>
    <t>F. Functional and institutionalized security protocols, including for emergencies</t>
  </si>
  <si>
    <t>G. Data safety and safe communication</t>
  </si>
  <si>
    <t>Explanation</t>
  </si>
  <si>
    <t>Does the organization deliver services to individuals who are not key population members?</t>
  </si>
  <si>
    <t>Does the organization have a designated member who answers social media inquiries with a unified tone?</t>
  </si>
  <si>
    <t>Does the organization have skills to interact with media safely?</t>
  </si>
  <si>
    <t xml:space="preserve">Does the organization have a designated member for talking to the authorities? </t>
  </si>
  <si>
    <t>Does the organization take actions to be visible to the public, portraying a positive image?</t>
  </si>
  <si>
    <t>SCORE PART A</t>
  </si>
  <si>
    <t>SCORE PART B</t>
  </si>
  <si>
    <t>SCORE PART C</t>
  </si>
  <si>
    <t>SCORE PART D</t>
  </si>
  <si>
    <t>SCORE PART E</t>
  </si>
  <si>
    <t>SCORE PART F</t>
  </si>
  <si>
    <t>SCORE PART G</t>
  </si>
  <si>
    <t>COVID-19</t>
  </si>
  <si>
    <t>Does the organization engage with medical professional organizations that do not work directly for the project?</t>
  </si>
  <si>
    <t xml:space="preserve">Does the organization engage with religious leaders? </t>
  </si>
  <si>
    <t xml:space="preserve">Does the organization engage with UN agencies? </t>
  </si>
  <si>
    <r>
      <t xml:space="preserve">Does the organization </t>
    </r>
    <r>
      <rPr>
        <sz val="10"/>
        <color theme="1"/>
        <rFont val="Calibri"/>
        <family val="2"/>
        <scheme val="minor"/>
      </rPr>
      <t>engage</t>
    </r>
    <r>
      <rPr>
        <sz val="10"/>
        <color rgb="FF000000"/>
        <rFont val="Calibri"/>
        <family val="2"/>
        <scheme val="minor"/>
      </rPr>
      <t xml:space="preserve"> with embassies or foreign government donors? </t>
    </r>
  </si>
  <si>
    <t>Does the organization engage with local authorities at the provincial or district level?</t>
  </si>
  <si>
    <t>Is the organization registered?</t>
  </si>
  <si>
    <t xml:space="preserve">Does the organization engage with lawyers or the judicial system? </t>
  </si>
  <si>
    <t>Does the organization proactively engage with the media?</t>
  </si>
  <si>
    <t>Has the organization spoken to its neighbors and/or landlord about its activities and sought their support and/or asked to maintain open communication if issues arise?</t>
  </si>
  <si>
    <t>Does the organization partner with other allies such as scouts, youth-serving organizations, and organizations working against gender-based violence?</t>
  </si>
  <si>
    <t xml:space="preserve">Does the organization engage with law enforcement and/or the military? </t>
  </si>
  <si>
    <t>Please note that in some cases it is not safe to take names or phone numbers of beneficiaries as these may be identifying. If this is the case, the program may choose to only record the unique identifier code of beneficiaries. This type of log can be useful if there is a theft or other incident at a site as it is possible to know who has recently been in the building.</t>
  </si>
  <si>
    <t>Does the organization help each worker understand their individual risks for severe COVID-19 infection before deciding which activities to participate in?</t>
  </si>
  <si>
    <t>Does the organization describe any support that will be provided to outreach workers who continue to conduct activities during COVID-19 in case they are exposed to the virus?</t>
  </si>
  <si>
    <t>For example, does the organization let staff know whether their medical costs will be covered if they become ill after engaging in outreach?</t>
  </si>
  <si>
    <t>Does the organization have a budget for outreach travel that allows workers to travel in ways that do not incur a large risk of COVID-19 exposure?</t>
  </si>
  <si>
    <t>For example, do workers have sufficient funding to use transportation that is not public?</t>
  </si>
  <si>
    <t>Does the organization coordinate with local authorities to ensure that outreach workers will not be targeted by law enforcement if conducting outreach during a lockdown or when curfew is in effect?</t>
  </si>
  <si>
    <t>For example, if an individual outreach worker is immunocompromised or lives with individuals who are immunocompromised, they are at higher risk of severe consequences of COVID-19 infection and may wish to avoid in-person outreach activities.</t>
  </si>
  <si>
    <t xml:space="preserve">Does the organization have a designated member tasked with talking to the media? </t>
  </si>
  <si>
    <t>This could include media training.</t>
  </si>
  <si>
    <t>Does the organization analyze documented abuses or threats to predict future safety issues or perform advocacy?</t>
  </si>
  <si>
    <t>Does the site have a clear admission procedure to monitor workers, volunteers, and visitors entering and leaving the workplace?</t>
  </si>
  <si>
    <t>Does the site have a system to record communication in the workplace, such as a telephone log or a list of people who have come onto the premises?</t>
  </si>
  <si>
    <r>
      <t>Does the site have a system to track disruptive behavior and identify</t>
    </r>
    <r>
      <rPr>
        <sz val="10"/>
        <rFont val="Calibri"/>
        <family val="2"/>
        <scheme val="minor"/>
      </rPr>
      <t xml:space="preserve"> if </t>
    </r>
    <r>
      <rPr>
        <sz val="10"/>
        <color theme="1"/>
        <rFont val="Calibri"/>
        <family val="2"/>
        <scheme val="minor"/>
      </rPr>
      <t xml:space="preserve">or when previously disruptive visitors return? </t>
    </r>
  </si>
  <si>
    <t>Does the site have bathrooms that explicitly accommodate transgender staff and beneficiaries?</t>
  </si>
  <si>
    <t>Does the site have rules or a code of conduct in place about appropriate behavior for workers and visitors at the site?</t>
  </si>
  <si>
    <t>Does the site have a system to assess and plan the location of workplaces to mitigate potential risk for workers?</t>
  </si>
  <si>
    <t>Is the site co-located with other organizations that may decrease suspicion around its activities?</t>
  </si>
  <si>
    <t>Does the site have a fence or tall walls that prevent neighbors from viewing activities that occur on the premises?</t>
  </si>
  <si>
    <t>Is the site in a neighborhood with low levels of theft and other crimes?</t>
  </si>
  <si>
    <t>Is a first-aid kit located at the site?</t>
  </si>
  <si>
    <t>Is there a fire extinguisher at the site?</t>
  </si>
  <si>
    <t>Is the site insured (fire, theft, water damage, etc.)?</t>
  </si>
  <si>
    <t>Has the site reviewed publicly visible communication materials (e.g., posters and leaflets) and removed those that may increase risk (e.g., posters of same-sex couples that may be used against the site by those seeking to cause harm)?</t>
  </si>
  <si>
    <t>Does the site have its organizational registration information (if registered) clearly visible (e.g., displayed on a wall, printed on sign-in sheets)?</t>
  </si>
  <si>
    <t xml:space="preserve">For sites where beneficiaries come together: Is there a coordinator or staff member always present when beneficiaries are onsite to make sure no conflicts or bullying occurs? </t>
  </si>
  <si>
    <t>If condoms, harm reduction materials/treatment, or other commodities are distributed, does the site have written permission from the Ministry of Health, National AIDS Council, or another relevant ministry to provide these items?</t>
  </si>
  <si>
    <t>Does the site employ cameras?</t>
  </si>
  <si>
    <t>Does the site use bars on windows and doors?</t>
  </si>
  <si>
    <t>Does the site have functioning locks on all doors and windows?</t>
  </si>
  <si>
    <t>Does the site use an alarm?</t>
  </si>
  <si>
    <t>Does the organization have permission to conduct outreach from the relevant Ministry?</t>
  </si>
  <si>
    <t>Has the organization informed local authorities about any outreach activities?</t>
  </si>
  <si>
    <t xml:space="preserve">If outreach workers carry commodities, do they also carry documents stating that they have permission to do so? </t>
  </si>
  <si>
    <t>Has the organization trained its outreach workers to prepare them to prevent or respond to safety and security challenges?</t>
  </si>
  <si>
    <t>Has the organization identified safe havens (e.g., in communities where outreach occurs) where workers can go in case of threat?</t>
  </si>
  <si>
    <t>Does the organization have information materials that help workers demonstrate their professional credentials?</t>
  </si>
  <si>
    <t xml:space="preserve">For example, ID cards with the person's name and role on the project, official letters from authorities or the CSO explaining the activity that the outreach worker is conducting, </t>
  </si>
  <si>
    <t>Does the organization have protocols for managers to track workers?</t>
  </si>
  <si>
    <t>Does the organization train outreach staff on specific messages or behaviors that can be used to respond to unwanted sexual advances by beneficaries?</t>
  </si>
  <si>
    <t>Does the organization always send peers out in pairs (at a minimum) and never alone?</t>
  </si>
  <si>
    <t>Does the organization have a system in place to ensure that there are safe routes for all workers to the office and to/from outreach activities?</t>
  </si>
  <si>
    <t xml:space="preserve">Does the organization have a list of all documents that require safe storage (i.e., all documents containing information that can be used to identify individual KP members)? </t>
  </si>
  <si>
    <t>Has the organization established a space for safe storage, such as a locked safe or cabinet, where paper records with individual identifying information are kept?</t>
  </si>
  <si>
    <t>Has the organization created a list of staff responsible for moving data to safe storage, including periodicity and specific procedures or protocol for handling individual records?</t>
  </si>
  <si>
    <t>Are all of the organizations' databases password protected?</t>
  </si>
  <si>
    <t xml:space="preserve">Does the organization control access to passwords for databases and electronic data? </t>
  </si>
  <si>
    <t>Does the organization use unique identifier codes (UICs) whenever it is possible?</t>
  </si>
  <si>
    <t>Is the organization's database hosted on a secure web server?</t>
  </si>
  <si>
    <t>Is the organization's database-hosting software updated whenever a new version or patches become available?</t>
  </si>
  <si>
    <t>Paper records</t>
  </si>
  <si>
    <t>Electronic data systems</t>
  </si>
  <si>
    <t>Data sharing and destruction procedures</t>
  </si>
  <si>
    <t>Does the organization have protocols/guidelines for sharing data with other partners?</t>
  </si>
  <si>
    <t>Does the organization have a protocol for the safe destruction of records?</t>
  </si>
  <si>
    <t>Training staff on data handling</t>
  </si>
  <si>
    <t>Does the organization have protocols in place to guide action in case workers intentionally violate data confidentiality regulations?</t>
  </si>
  <si>
    <t>Do the organization's workers use secure applications, like Signal, to reach out to peers and communicate with one another?</t>
  </si>
  <si>
    <t>Electronic communication</t>
  </si>
  <si>
    <t>Does the organization have guidelines or protocols for social media and internet representation of the workplace that are shared with workers and beneficiaries?</t>
  </si>
  <si>
    <t>Notes and score</t>
  </si>
  <si>
    <t>For example, do workers know how to access petty cash in an emergency?</t>
  </si>
  <si>
    <t>Does the organization have results from a mapping exercise or needs assessment that identified security and safety vulnerabilities of its work, including a review of relevant local laws?</t>
  </si>
  <si>
    <t>Does the organization ensure a common understanding of its organizational safety and security protocols or strategies among all relevant workers?</t>
  </si>
  <si>
    <t>Does the organization have a safety and security focal point person?</t>
  </si>
  <si>
    <t>Does the organization have a budget for ongoing work on safety and security?</t>
  </si>
  <si>
    <t>Is there an understanding among relevant workers at the organization of how to access safety and security funding (e.g., in terms of who has authorization)?</t>
  </si>
  <si>
    <t>Does the organization have an emergency response plan outlining the actions to be taken in the case of an urgent safety and security incident?</t>
  </si>
  <si>
    <t xml:space="preserve">Does the organization have an emergency budget to address urgent safety and security incidents? </t>
  </si>
  <si>
    <t xml:space="preserve">Do relevant workers at the organization understand their own—and others’— roles and responsibilities for operationalizing their emergency response plan? </t>
  </si>
  <si>
    <t>Is there a standing agenda item for organizational meetings that enables safety and security updates and discussions?</t>
  </si>
  <si>
    <t>Does the organization have a clear pathway for communicating with regional and international stakeholders to keep them informed about safety and security challenges and request their support if/when desired?</t>
  </si>
  <si>
    <t>Does the organization have an anonymous reporting system to cover fraud, abuse, and violence in the workplace?</t>
  </si>
  <si>
    <t>Does the organization have an allied lawyer or a lawyer on retainer who can immediately support any staff/ volunteer who is arrested?</t>
  </si>
  <si>
    <t>Does the organization have systems in place to define, prevent, and respond to sexual harassment of workers?</t>
  </si>
  <si>
    <t xml:space="preserve">Does the organization provide insurance for all workers?  </t>
  </si>
  <si>
    <t>Does the organization have clear decision-making process for different types of safety and security issues and situations?</t>
  </si>
  <si>
    <t>Does the organization have a procedure for first-line response to a safety or security incident at the workplace, including roles and responsibilities clearly communicated with all workers?</t>
  </si>
  <si>
    <t>For example, if someone is injured at the workplace, is there clear guidance on who should be notified and what steps should be taken?</t>
  </si>
  <si>
    <t xml:space="preserve">Does the organization ensure that free or low-cost psychological support is available to its workers? </t>
  </si>
  <si>
    <t>Does the organization have mechanisms in place to ensure appropriate staff behavior and build staff skills to execute their jobs safely?</t>
  </si>
  <si>
    <t>To be completed by each organization implementing physical and/or online outreach</t>
  </si>
  <si>
    <t>To be completed by each organization implementing activities</t>
  </si>
  <si>
    <t>To be completed by each organization implmementing activities</t>
  </si>
  <si>
    <t>Scores</t>
  </si>
  <si>
    <t>Area</t>
  </si>
  <si>
    <t>C. Documenting harms</t>
  </si>
  <si>
    <t>B. External allies</t>
  </si>
  <si>
    <t>A. Public perception</t>
  </si>
  <si>
    <t>D. Protect physical sites</t>
  </si>
  <si>
    <t>E. Protect outreach</t>
  </si>
  <si>
    <t>F. Protocols</t>
  </si>
  <si>
    <t>G. Data and communication</t>
  </si>
  <si>
    <t>CC1. Emergency</t>
  </si>
  <si>
    <t xml:space="preserve">CC2. Digital </t>
  </si>
  <si>
    <t>CC3. COVID-19</t>
  </si>
  <si>
    <t>Does the organization keep an anonymized list of security incidents that have affected their operations?</t>
  </si>
  <si>
    <t>When an organization tracks security incidents it can note trends; for example, is abuse against an organization intensifying? This should be done in a way that does not jeopardize the safety or confidentiality of staff and workers sharing their concern. For example, a security log can simply note that "an outreach worker was verbally harassed" without giving the name of the individual.</t>
  </si>
  <si>
    <t>This strategy does not require that transgender staff and beneficiaries have their own separate bathroom. A bathroom that accommodates transgender people could be a single stall bathroom that is not gendered at all (e.g., it simply says, "toilet") or bathrooms with signs that note that everyone is welcome to use the bathroom that best meets their gender identity.</t>
  </si>
  <si>
    <t>Does the organization hire auditors to review their financial records and ensure correct management of resources?</t>
  </si>
  <si>
    <t xml:space="preserve">For example, if contact tracing is used in your setting, it will be important for media to avoid blaming a specific group that may then avoid testing or for whom such media attention may result in violence. </t>
  </si>
  <si>
    <t>Does the organization create and disseminate noncontroversial project messaging?</t>
  </si>
  <si>
    <t xml:space="preserve">Does the organization document surges in abuse related to crises such as COVID-19?  </t>
  </si>
  <si>
    <t>Commodities could include condoms, lubricants, needles, or methadone.</t>
  </si>
  <si>
    <t>Has your organization put its health security policy for COVID-19 into writing?</t>
  </si>
  <si>
    <t xml:space="preserve">Does the organization change its auditing company every three years in line with transparent financial procedures? </t>
  </si>
  <si>
    <t>Much of the strain on workers' mental health comes from an inability to meet client needs. Having a way for beneficiaries to get mental health support also supports the mental health of workers. If referral services are used to meet beneficiary mental health needs, please consider whether the referral dircetory has been updated since COVID-19.</t>
  </si>
  <si>
    <t>Are workers made aware of the increased risk for intimate partner violence and family violence during crises such as COVID-19 and do they know how to access support if they are experiencing abuse?</t>
  </si>
  <si>
    <t>Somewhat</t>
  </si>
  <si>
    <t>To be completed by both (1) the organization leading the project and/or the umbrella agency and (2) individual organizations implementing activities (with each organization filling out their own survey)</t>
  </si>
  <si>
    <t>"Noncontroversial" messages are those that are unlikely to cause a dispute. For example, "We help ensure that the most vulnerable have access to HIV care" is less controversial than "We deliver condoms and lubricants to gay men." Messages can refer to spoken messages, printed materials, social media messages, and others.</t>
  </si>
  <si>
    <t>Sub-question: Is the individual designated to speak to the media trained or experienced in working with media?</t>
  </si>
  <si>
    <t>Does the project train media to report on COVID-19 cases in a way that limits stigmatization of individuals impacted by COVID-19 and does not scapegoat populations for the COVID-19 epidemic?</t>
  </si>
  <si>
    <t>Activities could include distributing accurate information on COVID-19 in a visible way, publicly sharing a commitment to the fight against COVID-19, and being a source of information to those attempting to navigate government and civil society programs for nutritional or financial support during COVID-19.</t>
  </si>
  <si>
    <t>Does your organization engage in activities that demonstrate a commitment to collective well-being during the COVID-19 pandemic to those beyond your beneficiaries?</t>
  </si>
  <si>
    <t xml:space="preserve">Does the organization engage with the Ministry of Health, national AIDS coordinating bodies, or other national government ministries? </t>
  </si>
  <si>
    <t xml:space="preserve">Does the organization document abuses against its beneficiaries and/or staff?  </t>
  </si>
  <si>
    <t>D. Protections in offices, clinics, and drop-in centers</t>
  </si>
  <si>
    <t>To be completed at each site operated by the organization implementing activities. Sites include drop-in centers, offices, clinics, or any other physical site where activities routinely occur.</t>
  </si>
  <si>
    <t>Does the site have a clear exit and client flow signage at the workplace to guide the movement of visitors and to mark areas that are restricted access for workers only?</t>
  </si>
  <si>
    <t>Sub-question: Is the code of conduct visible to all who enter the physical location?</t>
  </si>
  <si>
    <t>For example, in some circumstances an organization that serves only men may appear suspicious. This can be countered by co-locating with organizations that serve women or families.</t>
  </si>
  <si>
    <t>Are staff at the site clearly instructed to lock up personal belongings while at work and to lock doors/windows upon their departure?</t>
  </si>
  <si>
    <t>Sub-question: Do images on publicly visible communication materials related to sexual health include logos of national or international health organizations?</t>
  </si>
  <si>
    <t>If a site includes safe housing for key population members who are temporarily without housing, and particularly for individuals who are survivors of domestic violence, are there safeguards in place to keep this location from being identified by aggressors?</t>
  </si>
  <si>
    <t>If a site includes safe housing for key population members who are temporarily without housing, and particularly for individuals who are survivors of domestic violence, is a staff member always onsite?</t>
  </si>
  <si>
    <t>Sub-question: If the site employs cameras, does it have a policy in place to protect confidentiality of all beneficiaries?</t>
  </si>
  <si>
    <t>Does the site have a full-time security guard?</t>
  </si>
  <si>
    <t xml:space="preserve">Training could include first-aid skills, nonviolent communication, and how to speak with law enforcement about the purpose of outreach activities. </t>
  </si>
  <si>
    <t>Has the organization explictly trained its workers on what support the organization will provide if an individual worker is injured, arrested, or otherwise harmed during outreach?</t>
  </si>
  <si>
    <t>For example, has the organization shared what will be done to support an individual who has been arrested so that each outreach worker understands both their risks and the organizational response to those risks.</t>
  </si>
  <si>
    <t>Does the organization have communication systems for workers to keep in touch on an ongoing basis (e.g., through a WhatsApp or Signal group)?</t>
  </si>
  <si>
    <t>For example, protocols could address how often managers should check in with outreach workers while they are in the field and/or explain processes in place to confirm outreach workers' return from an activity.</t>
  </si>
  <si>
    <t>Does the organization have written official permission for outreach activities during periods of COVID-19 related lockdown to avoid arrest or harassment of outreach workers?</t>
  </si>
  <si>
    <t>Passing out prevention items such as masks, hand sanitizer, or soap can help communities understand that outreach workers are part of a effort to prevent COVID-19 instead of being perceived as a risk for COVID-19 transmission.</t>
  </si>
  <si>
    <t>Does the organization equip outreach workers with hand sanitizers or other COVID-19 prevention tools that they can distribute to the public during outreach?</t>
  </si>
  <si>
    <t>Does the organization check referral agencies that can provide support to staff and beneficiaries who have experienced abuse to ensure they are still operating during COVID-19?</t>
  </si>
  <si>
    <t>For example, a safe meeting place identified, an emergency phone tree.</t>
  </si>
  <si>
    <t>For example, who should be consulted and who makes final decisions.</t>
  </si>
  <si>
    <t>A safety and security focal person is someone who is the coordinator of the organizational response, has been trained in safety and security, and updates colleagues on strategies or policies.</t>
  </si>
  <si>
    <t>This could include funding to roll out the organizational safety and security policy, such as through training workers or increasing office security.</t>
  </si>
  <si>
    <t>For example, to implement the emergency response plan, such as through covering emergency medical costs and providing a safe house.</t>
  </si>
  <si>
    <t>Does the organization have an up-to-date list of friendly contacts who can provide support in an emergency?</t>
  </si>
  <si>
    <t>For example, this list could include police, medical professionals, and community leaders who would be willing to support the organization or its workers.</t>
  </si>
  <si>
    <t xml:space="preserve">Allied organizations may include the Ministry of Health, National AIDS Control, United Nations agencies, embassies. </t>
  </si>
  <si>
    <t>Have allied organizations made specific commitments on the role they will play in supporting the organization if an emergency occurs?</t>
  </si>
  <si>
    <t>Does the organization outline safety and security roles and responsibilities for specific types of workers—such as outreach workers and clinical staff—in their job descriptions and other official documents?</t>
  </si>
  <si>
    <t>Does the organization have an agreed upon way to protect whistle blowers?</t>
  </si>
  <si>
    <t>A "whistle blower" is an individual who exposes their own organization's illegal, unethical, or incorrect activity. Many larger organizations are required to protect whistle blowers (that is, not fire them or punish them in anyway) because otherwise wrongdoing would not be made public and would continue with impunity.</t>
  </si>
  <si>
    <t>This could include accident insurance or health insurance.</t>
  </si>
  <si>
    <t>Are there mental health services available to beneficiaries so that workers can refer to these services when presented with clients' needs?</t>
  </si>
  <si>
    <t xml:space="preserve">Sub-question: Is access to the space for safe storage controlled by selected staff and monitored? </t>
  </si>
  <si>
    <t xml:space="preserve">Does the organization securely back up electronic data via storage either in the Cloud and/or on an external drive (e.g., flash drive) in a remote location (not at the implementer partner offices)? </t>
  </si>
  <si>
    <t xml:space="preserve">Does the organization have a protocol for changing passwords when staff members depart? </t>
  </si>
  <si>
    <t xml:space="preserve">Does the organization keep a list of individual(s) with the right to destroy data if it's protection cannot be guaranteed due to an emergency? </t>
  </si>
  <si>
    <t>Have all of the organization's workers who handle data been trained on data confidentiality within the past year?</t>
  </si>
  <si>
    <t>If the organization uses closed Facebook groups or WhatsApp groups, does it have a protocol to accept new members that relies on verifying their identities before accepting them into the group?</t>
  </si>
  <si>
    <t>For example, not tagging the location of the workplace on social media or posting photos of beneficiaries without written consent.</t>
  </si>
  <si>
    <t>Strategy</t>
  </si>
  <si>
    <t>Cross Cutting</t>
  </si>
  <si>
    <t>These areas will self-populate</t>
  </si>
  <si>
    <t xml:space="preserve">Tool 2: Checklist of Safety and Security Strategies	</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</si>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</sst>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1"/>
      <color rgb="FF000000"/>
      <name val="Calibri"/>
      <family val="2"/>
      <scheme val="minor"/>
    </font>
    <font>
      <sz val="12"/>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sz val="10"/>
      <color rgb="FF212121"/>
      <name val="Calibri"/>
      <family val="2"/>
      <scheme val="minor"/>
    </font>
    <font>
      <sz val="11"/>
      <color theme="0"/>
      <name val="Calibri"/>
      <family val="2"/>
      <scheme val="minor"/>
    </font>
    <font>
      <b/>
      <sz val="14"/>
      <color theme="0"/>
      <name val="Calibri"/>
      <family val="2"/>
      <scheme val="minor"/>
    </font>
    <font>
      <sz val="10"/>
      <name val="Calibri"/>
      <family val="2"/>
      <scheme val="minor"/>
    </font>
    <font>
      <sz val="11"/>
      <color rgb="FF9C5700"/>
      <name val="Calibri"/>
      <family val="2"/>
      <scheme val="minor"/>
    </font>
    <font>
      <b/>
      <sz val="14"/>
      <color theme="1"/>
      <name val="Calibri"/>
      <family val="2"/>
      <scheme val="minor"/>
    </font>
    <font>
      <sz val="10"/>
      <color theme="0"/>
      <name val="Calibri"/>
      <family val="2"/>
      <scheme val="minor"/>
    </font>
    <font>
      <b/>
      <sz val="10"/>
      <color theme="0"/>
      <name val="Calibri"/>
      <family val="2"/>
      <scheme val="minor"/>
    </font>
    <font>
      <b/>
      <sz val="14"/>
      <color rgb="FF9C5700"/>
      <name val="Calibri"/>
      <family val="2"/>
      <scheme val="minor"/>
    </font>
    <font>
      <b/>
      <sz val="11"/>
      <color rgb="FF9C5700"/>
      <name val="Calibri"/>
      <family val="2"/>
      <scheme val="minor"/>
    </font>
    <font>
      <b/>
      <sz val="11"/>
      <color theme="0"/>
      <name val="Calibri"/>
      <family val="2"/>
      <scheme val="minor"/>
    </font>
    <font>
      <sz val="14"/>
      <color theme="0"/>
      <name val="Calibri"/>
      <family val="2"/>
      <scheme val="minor"/>
    </font>
    <font>
      <b/>
      <sz val="12"/>
      <color theme="0"/>
      <name val="Calibri"/>
      <family val="2"/>
      <scheme val="minor"/>
    </font>
    <font>
      <sz val="24"/>
      <color theme="0"/>
      <name val="Calibri"/>
      <family val="2"/>
      <scheme val="minor"/>
    </font>
  </fonts>
  <fills count="9">
    <fill>
      <patternFill patternType="none"/>
    </fill>
    <fill>
      <patternFill patternType="gray125"/>
    </fill>
    <fill>
      <patternFill patternType="solid">
        <fgColor theme="9"/>
      </patternFill>
    </fill>
    <fill>
      <patternFill patternType="solid">
        <fgColor theme="0"/>
        <bgColor indexed="64"/>
      </patternFill>
    </fill>
    <fill>
      <patternFill patternType="solid">
        <fgColor rgb="FFFFEB9C"/>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patternFill>
    </fill>
    <fill>
      <patternFill patternType="solid">
        <fgColor theme="8"/>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xf numFmtId="0" fontId="8" fillId="2" borderId="0" applyNumberFormat="0" applyBorder="0" applyAlignment="0" applyProtection="0"/>
    <xf numFmtId="0" fontId="11"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cellStyleXfs>
  <cellXfs count="110">
    <xf numFmtId="0" fontId="0" fillId="0" borderId="0" xfId="0"/>
    <xf numFmtId="0" fontId="0" fillId="0" borderId="0" xfId="0" applyAlignment="1">
      <alignment horizontal="center"/>
    </xf>
    <xf numFmtId="0" fontId="0" fillId="0" borderId="0" xfId="0" applyAlignment="1">
      <alignment wrapText="1"/>
    </xf>
    <xf numFmtId="0" fontId="0" fillId="0" borderId="0" xfId="0" applyFont="1" applyBorder="1" applyAlignment="1">
      <alignment wrapText="1"/>
    </xf>
    <xf numFmtId="0" fontId="0" fillId="0" borderId="0" xfId="0" applyFont="1" applyFill="1" applyBorder="1" applyAlignment="1">
      <alignment wrapText="1"/>
    </xf>
    <xf numFmtId="0" fontId="4" fillId="0" borderId="0" xfId="0" applyFont="1" applyBorder="1" applyAlignment="1">
      <alignment wrapText="1"/>
    </xf>
    <xf numFmtId="0" fontId="5" fillId="0" borderId="0" xfId="0" applyFont="1" applyAlignment="1">
      <alignment wrapText="1"/>
    </xf>
    <xf numFmtId="0" fontId="5" fillId="0" borderId="1" xfId="0" applyFont="1" applyBorder="1" applyAlignment="1">
      <alignment wrapText="1"/>
    </xf>
    <xf numFmtId="0" fontId="7" fillId="0" borderId="1" xfId="0" applyFont="1" applyBorder="1" applyAlignment="1">
      <alignment vertical="center" wrapText="1"/>
    </xf>
    <xf numFmtId="0" fontId="5" fillId="0" borderId="1" xfId="0" applyFont="1" applyFill="1" applyBorder="1" applyAlignment="1">
      <alignment wrapText="1"/>
    </xf>
    <xf numFmtId="0" fontId="0" fillId="0" borderId="1" xfId="0" applyBorder="1" applyAlignment="1">
      <alignment horizontal="center"/>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wrapText="1"/>
    </xf>
    <xf numFmtId="0" fontId="5" fillId="0" borderId="1" xfId="0" applyFont="1" applyBorder="1" applyAlignment="1">
      <alignment horizontal="left" vertical="top" wrapText="1"/>
    </xf>
    <xf numFmtId="0" fontId="7" fillId="0" borderId="1" xfId="0" applyFont="1" applyBorder="1" applyAlignment="1">
      <alignment wrapText="1"/>
    </xf>
    <xf numFmtId="0" fontId="0" fillId="3" borderId="1" xfId="0" applyFill="1" applyBorder="1" applyAlignment="1">
      <alignment horizontal="center"/>
    </xf>
    <xf numFmtId="0" fontId="0" fillId="0" borderId="1" xfId="0" applyFont="1" applyBorder="1" applyAlignment="1">
      <alignment wrapText="1"/>
    </xf>
    <xf numFmtId="0" fontId="0" fillId="0" borderId="1" xfId="0" applyBorder="1" applyAlignment="1">
      <alignment wrapText="1"/>
    </xf>
    <xf numFmtId="0" fontId="0" fillId="0" borderId="1" xfId="0" applyFont="1" applyFill="1" applyBorder="1" applyAlignment="1">
      <alignment wrapText="1"/>
    </xf>
    <xf numFmtId="0" fontId="0" fillId="0" borderId="0" xfId="0" applyBorder="1" applyAlignment="1"/>
    <xf numFmtId="0" fontId="2" fillId="0" borderId="0"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wrapText="1"/>
    </xf>
    <xf numFmtId="0" fontId="2" fillId="0" borderId="0" xfId="0" applyFont="1" applyBorder="1" applyAlignment="1">
      <alignment wrapText="1"/>
    </xf>
    <xf numFmtId="0" fontId="1" fillId="0" borderId="0" xfId="0" applyFont="1" applyBorder="1" applyAlignment="1">
      <alignment wrapText="1"/>
    </xf>
    <xf numFmtId="0" fontId="0" fillId="0" borderId="1" xfId="0" applyBorder="1" applyAlignment="1">
      <alignment horizontal="center" wrapText="1"/>
    </xf>
    <xf numFmtId="0" fontId="0" fillId="0" borderId="1" xfId="0" applyFont="1" applyBorder="1" applyAlignment="1">
      <alignment horizontal="center" wrapText="1"/>
    </xf>
    <xf numFmtId="0" fontId="0" fillId="0" borderId="0" xfId="0" applyAlignment="1">
      <alignment horizontal="center" wrapText="1"/>
    </xf>
    <xf numFmtId="0" fontId="12" fillId="0" borderId="0" xfId="0" applyFont="1"/>
    <xf numFmtId="0" fontId="11" fillId="4" borderId="3" xfId="2" applyBorder="1" applyAlignment="1">
      <alignment wrapText="1"/>
    </xf>
    <xf numFmtId="0" fontId="11" fillId="4" borderId="4" xfId="2" applyBorder="1" applyAlignment="1">
      <alignment wrapText="1"/>
    </xf>
    <xf numFmtId="0" fontId="11" fillId="4" borderId="1" xfId="2" applyBorder="1" applyAlignment="1">
      <alignment horizontal="center"/>
    </xf>
    <xf numFmtId="10" fontId="11" fillId="4" borderId="4" xfId="2" applyNumberFormat="1" applyBorder="1" applyAlignment="1">
      <alignment wrapText="1"/>
    </xf>
    <xf numFmtId="0" fontId="11" fillId="4" borderId="0" xfId="2" applyAlignment="1">
      <alignment horizontal="center"/>
    </xf>
    <xf numFmtId="0" fontId="11" fillId="4" borderId="0" xfId="2" applyAlignment="1">
      <alignment wrapText="1"/>
    </xf>
    <xf numFmtId="0" fontId="0" fillId="0" borderId="2" xfId="0" applyBorder="1" applyAlignment="1">
      <alignment horizontal="center" wrapText="1"/>
    </xf>
    <xf numFmtId="0" fontId="4" fillId="6" borderId="1" xfId="4" applyBorder="1" applyAlignment="1">
      <alignment horizontal="center"/>
    </xf>
    <xf numFmtId="0" fontId="4" fillId="6" borderId="7" xfId="4" applyBorder="1" applyAlignment="1">
      <alignment horizontal="center" wrapText="1"/>
    </xf>
    <xf numFmtId="0" fontId="4" fillId="5" borderId="1" xfId="3" applyBorder="1" applyAlignment="1">
      <alignment horizontal="center"/>
    </xf>
    <xf numFmtId="0" fontId="4" fillId="5" borderId="1" xfId="3" applyBorder="1" applyAlignment="1">
      <alignment horizontal="left" vertical="top" wrapText="1"/>
    </xf>
    <xf numFmtId="0" fontId="4" fillId="5" borderId="1" xfId="3" applyBorder="1" applyAlignment="1">
      <alignment wrapText="1"/>
    </xf>
    <xf numFmtId="0" fontId="5" fillId="6" borderId="6" xfId="4" applyFont="1" applyBorder="1" applyAlignment="1">
      <alignment horizontal="left" wrapText="1"/>
    </xf>
    <xf numFmtId="0" fontId="5" fillId="5" borderId="1" xfId="3" applyFont="1" applyBorder="1" applyAlignment="1">
      <alignment horizontal="left" vertical="top" wrapText="1"/>
    </xf>
    <xf numFmtId="0" fontId="5" fillId="5" borderId="1" xfId="3" applyFont="1" applyBorder="1" applyAlignment="1">
      <alignment wrapText="1"/>
    </xf>
    <xf numFmtId="0" fontId="4" fillId="5" borderId="1" xfId="3" applyBorder="1" applyAlignment="1">
      <alignment vertical="center" wrapText="1"/>
    </xf>
    <xf numFmtId="0" fontId="5" fillId="5" borderId="1" xfId="3" applyFont="1" applyBorder="1" applyAlignment="1">
      <alignment vertical="center" wrapText="1"/>
    </xf>
    <xf numFmtId="0" fontId="16" fillId="4" borderId="2" xfId="2" applyFont="1" applyBorder="1" applyAlignment="1">
      <alignment wrapText="1"/>
    </xf>
    <xf numFmtId="0" fontId="13" fillId="2" borderId="8" xfId="1" applyFont="1" applyBorder="1" applyAlignment="1"/>
    <xf numFmtId="0" fontId="9" fillId="2" borderId="6" xfId="1" applyFont="1" applyBorder="1" applyAlignment="1">
      <alignment horizontal="center"/>
    </xf>
    <xf numFmtId="0" fontId="9" fillId="2" borderId="8" xfId="1" applyFont="1" applyBorder="1" applyAlignment="1">
      <alignment horizontal="center"/>
    </xf>
    <xf numFmtId="0" fontId="11" fillId="4" borderId="10" xfId="2" applyBorder="1" applyAlignment="1">
      <alignment horizontal="center"/>
    </xf>
    <xf numFmtId="0" fontId="16" fillId="4" borderId="6" xfId="2" applyFont="1" applyBorder="1" applyAlignment="1">
      <alignment wrapText="1"/>
    </xf>
    <xf numFmtId="0" fontId="11" fillId="4" borderId="7" xfId="2" applyBorder="1" applyAlignment="1">
      <alignment wrapText="1"/>
    </xf>
    <xf numFmtId="0" fontId="11" fillId="4" borderId="11" xfId="2" applyBorder="1" applyAlignment="1">
      <alignment wrapText="1"/>
    </xf>
    <xf numFmtId="0" fontId="9" fillId="2" borderId="9" xfId="1" applyFont="1" applyBorder="1" applyAlignment="1">
      <alignment horizontal="center" wrapText="1"/>
    </xf>
    <xf numFmtId="0" fontId="9" fillId="2" borderId="12" xfId="1" applyFont="1" applyBorder="1" applyAlignment="1">
      <alignment horizontal="center" wrapText="1"/>
    </xf>
    <xf numFmtId="0" fontId="16" fillId="4" borderId="6" xfId="2" applyFont="1" applyBorder="1" applyAlignment="1">
      <alignment vertical="center" wrapText="1"/>
    </xf>
    <xf numFmtId="0" fontId="11" fillId="4" borderId="7" xfId="2" applyBorder="1" applyAlignment="1">
      <alignment vertical="center" wrapText="1"/>
    </xf>
    <xf numFmtId="10" fontId="0" fillId="0" borderId="0" xfId="0" applyNumberFormat="1"/>
    <xf numFmtId="164" fontId="15" fillId="4" borderId="0" xfId="2" applyNumberFormat="1" applyFont="1" applyAlignment="1">
      <alignment wrapText="1"/>
    </xf>
    <xf numFmtId="164" fontId="15" fillId="4" borderId="4" xfId="2" applyNumberFormat="1" applyFont="1" applyBorder="1" applyAlignment="1">
      <alignment wrapText="1"/>
    </xf>
    <xf numFmtId="164" fontId="15" fillId="4" borderId="0" xfId="2" applyNumberFormat="1" applyFont="1" applyBorder="1" applyAlignment="1">
      <alignment wrapText="1"/>
    </xf>
    <xf numFmtId="164" fontId="12" fillId="0" borderId="1" xfId="0" applyNumberFormat="1" applyFont="1" applyBorder="1" applyAlignment="1">
      <alignment horizontal="center" wrapText="1"/>
    </xf>
    <xf numFmtId="164" fontId="12" fillId="0" borderId="2" xfId="0" applyNumberFormat="1" applyFont="1" applyBorder="1" applyAlignment="1">
      <alignment horizontal="center" wrapText="1"/>
    </xf>
    <xf numFmtId="164" fontId="12" fillId="0" borderId="1" xfId="0" applyNumberFormat="1" applyFont="1" applyBorder="1" applyAlignment="1">
      <alignment horizontal="center"/>
    </xf>
    <xf numFmtId="0" fontId="16" fillId="4" borderId="0" xfId="2" applyFont="1" applyAlignment="1">
      <alignment wrapText="1"/>
    </xf>
    <xf numFmtId="0" fontId="10" fillId="0" borderId="1" xfId="0" applyFont="1" applyBorder="1" applyAlignment="1">
      <alignment vertical="center" wrapText="1"/>
    </xf>
    <xf numFmtId="0" fontId="10" fillId="0" borderId="1" xfId="0" applyFont="1" applyBorder="1" applyAlignment="1">
      <alignment wrapText="1"/>
    </xf>
    <xf numFmtId="0" fontId="18" fillId="8" borderId="2" xfId="6" applyFont="1" applyBorder="1" applyAlignment="1">
      <alignment horizontal="center"/>
    </xf>
    <xf numFmtId="0" fontId="9" fillId="8" borderId="3" xfId="6" applyFont="1" applyBorder="1" applyAlignment="1">
      <alignment horizontal="center" wrapText="1"/>
    </xf>
    <xf numFmtId="0" fontId="19" fillId="8" borderId="3" xfId="6" applyFont="1" applyBorder="1" applyAlignment="1">
      <alignment horizontal="center" wrapText="1"/>
    </xf>
    <xf numFmtId="0" fontId="19" fillId="8" borderId="0" xfId="6" applyFont="1" applyBorder="1" applyAlignment="1">
      <alignment horizontal="center" wrapText="1"/>
    </xf>
    <xf numFmtId="0" fontId="17" fillId="2" borderId="6" xfId="1" applyFont="1" applyBorder="1" applyAlignment="1">
      <alignment horizontal="center" wrapText="1"/>
    </xf>
    <xf numFmtId="0" fontId="17" fillId="2" borderId="7" xfId="1" applyFont="1" applyBorder="1" applyAlignment="1">
      <alignment horizontal="center" wrapText="1"/>
    </xf>
    <xf numFmtId="0" fontId="17" fillId="2" borderId="11" xfId="1" applyFont="1" applyBorder="1" applyAlignment="1">
      <alignment horizontal="center" wrapText="1"/>
    </xf>
    <xf numFmtId="9" fontId="0" fillId="0" borderId="0" xfId="0" applyNumberFormat="1"/>
    <xf numFmtId="0" fontId="5" fillId="0" borderId="1" xfId="0" applyFont="1" applyBorder="1" applyAlignment="1" applyProtection="1">
      <alignment wrapText="1"/>
    </xf>
    <xf numFmtId="0" fontId="6"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6" fillId="0" borderId="1" xfId="0" applyFont="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Font="1" applyFill="1" applyBorder="1" applyAlignment="1" applyProtection="1">
      <alignment wrapText="1"/>
      <protection locked="0"/>
    </xf>
    <xf numFmtId="0" fontId="1"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4" fillId="5" borderId="1" xfId="3" applyBorder="1" applyAlignment="1" applyProtection="1">
      <alignment horizontal="left" vertical="top" wrapText="1"/>
      <protection locked="0"/>
    </xf>
    <xf numFmtId="0" fontId="4" fillId="5" borderId="1" xfId="3" applyBorder="1" applyAlignment="1" applyProtection="1">
      <alignment wrapText="1"/>
      <protection locked="0"/>
    </xf>
    <xf numFmtId="0" fontId="4" fillId="5" borderId="1" xfId="3" applyBorder="1" applyAlignment="1" applyProtection="1">
      <alignment vertical="center" wrapText="1"/>
      <protection locked="0"/>
    </xf>
    <xf numFmtId="0" fontId="13" fillId="2" borderId="9" xfId="1" applyFont="1" applyBorder="1" applyAlignment="1">
      <alignment horizontal="center" wrapText="1"/>
    </xf>
    <xf numFmtId="0" fontId="14" fillId="2" borderId="9" xfId="1" applyFont="1" applyBorder="1" applyAlignment="1">
      <alignment horizontal="center" wrapText="1"/>
    </xf>
    <xf numFmtId="0" fontId="19" fillId="8" borderId="2" xfId="6" applyFont="1" applyBorder="1" applyAlignment="1">
      <alignment horizontal="center" wrapText="1"/>
    </xf>
    <xf numFmtId="0" fontId="19" fillId="8" borderId="3" xfId="6" applyFont="1" applyBorder="1" applyAlignment="1">
      <alignment horizontal="center" wrapText="1"/>
    </xf>
    <xf numFmtId="0" fontId="19" fillId="8" borderId="4" xfId="6" applyFont="1" applyBorder="1" applyAlignment="1">
      <alignment horizontal="center" wrapText="1"/>
    </xf>
    <xf numFmtId="0" fontId="8" fillId="2" borderId="8" xfId="1" applyFont="1" applyBorder="1" applyAlignment="1">
      <alignment horizontal="center" wrapText="1"/>
    </xf>
    <xf numFmtId="0" fontId="8" fillId="2" borderId="9" xfId="1" applyFont="1" applyBorder="1" applyAlignment="1">
      <alignment horizontal="center"/>
    </xf>
    <xf numFmtId="0" fontId="8" fillId="2" borderId="12" xfId="1" applyFont="1" applyBorder="1" applyAlignment="1">
      <alignment horizontal="center"/>
    </xf>
    <xf numFmtId="0" fontId="20" fillId="7" borderId="0" xfId="5" applyFont="1" applyAlignment="1">
      <alignment horizontal="center"/>
    </xf>
    <xf numFmtId="0" fontId="20" fillId="7" borderId="0" xfId="5" applyFont="1" applyAlignment="1"/>
    <xf numFmtId="0" fontId="9" fillId="2" borderId="5" xfId="1" applyFont="1" applyBorder="1" applyAlignment="1">
      <alignment horizontal="center"/>
    </xf>
    <xf numFmtId="0" fontId="9" fillId="2" borderId="0" xfId="1" applyFont="1" applyBorder="1" applyAlignment="1">
      <alignment horizontal="center"/>
    </xf>
    <xf numFmtId="0" fontId="9" fillId="2" borderId="9" xfId="1" applyFont="1" applyBorder="1" applyAlignment="1">
      <alignment horizontal="center" wrapText="1"/>
    </xf>
    <xf numFmtId="0" fontId="9" fillId="2" borderId="12" xfId="1" applyFont="1" applyBorder="1" applyAlignment="1">
      <alignment horizontal="center" wrapText="1"/>
    </xf>
    <xf numFmtId="0" fontId="13" fillId="2" borderId="12" xfId="1" applyFont="1" applyBorder="1" applyAlignment="1">
      <alignment horizontal="center" wrapText="1"/>
    </xf>
    <xf numFmtId="0" fontId="13" fillId="2" borderId="9" xfId="1" applyFont="1" applyBorder="1" applyAlignment="1">
      <alignment horizontal="center"/>
    </xf>
    <xf numFmtId="0" fontId="9" fillId="2" borderId="7" xfId="1" applyFont="1" applyBorder="1" applyAlignment="1">
      <alignment horizontal="center" wrapText="1"/>
    </xf>
    <xf numFmtId="0" fontId="9" fillId="2" borderId="11" xfId="1" applyFont="1" applyBorder="1" applyAlignment="1">
      <alignment horizontal="center" wrapText="1"/>
    </xf>
  </cellXfs>
  <cellStyles count="7">
    <cellStyle name="20% - Accent6" xfId="3" builtinId="50"/>
    <cellStyle name="40% - Accent6" xfId="4" builtinId="51"/>
    <cellStyle name="Accent1" xfId="5" builtinId="29"/>
    <cellStyle name="Accent5" xfId="6" builtinId="45"/>
    <cellStyle name="Accent6" xfId="1" builtinId="49"/>
    <cellStyle name="Neutral" xfId="2" builtinId="28"/>
    <cellStyle name="Normal" xfId="0" builtinId="0"/>
  </cellStyles>
  <dxfs count="44">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6"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6"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6" tint="0.59996337778862885"/>
        </patternFill>
      </fill>
    </dxf>
    <dxf>
      <fill>
        <patternFill>
          <bgColor theme="6"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600" b="0" i="0" u="none" strike="noStrike" kern="1200" spc="0" baseline="0">
                <a:solidFill>
                  <a:schemeClr val="tx1">
                    <a:lumMod val="65000"/>
                    <a:lumOff val="35000"/>
                  </a:schemeClr>
                </a:solidFill>
                <a:latin typeface="+mn-lt"/>
                <a:ea typeface="+mn-ea"/>
                <a:cs typeface="+mn-cs"/>
              </a:defRPr>
            </a:pPr>
            <a:r>
              <a:rPr lang="en-US" sz="3600"/>
              <a:t> Scores by Area</a:t>
            </a:r>
          </a:p>
        </c:rich>
      </c:tx>
      <c:layout>
        <c:manualLayout>
          <c:xMode val="edge"/>
          <c:yMode val="edge"/>
          <c:x val="0.46295536783810082"/>
          <c:y val="2.234069382167073E-2"/>
        </c:manualLayout>
      </c:layout>
      <c:overlay val="0"/>
      <c:spPr>
        <a:noFill/>
        <a:ln>
          <a:noFill/>
        </a:ln>
        <a:effectLst/>
      </c:spPr>
      <c:txPr>
        <a:bodyPr rot="0" spcFirstLastPara="1" vertOverflow="ellipsis" vert="horz" wrap="square" anchor="ctr" anchorCtr="1"/>
        <a:lstStyle/>
        <a:p>
          <a:pPr>
            <a:defRPr sz="3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'Survey Questions'!$S$9</c:f>
              <c:strCache>
                <c:ptCount val="1"/>
                <c:pt idx="0">
                  <c:v>Scores</c:v>
                </c:pt>
              </c:strCache>
            </c:strRef>
          </c:tx>
          <c:spPr>
            <a:solidFill>
              <a:schemeClr val="accent1"/>
            </a:solidFill>
            <a:ln>
              <a:noFill/>
            </a:ln>
            <a:effectLst/>
          </c:spPr>
          <c:invertIfNegative val="0"/>
          <c:cat>
            <c:strRef>
              <c:f>'Survey Questions'!$R$10:$R$19</c:f>
              <c:strCache>
                <c:ptCount val="10"/>
                <c:pt idx="0">
                  <c:v>A. Public perception</c:v>
                </c:pt>
                <c:pt idx="1">
                  <c:v>B. External allies</c:v>
                </c:pt>
                <c:pt idx="2">
                  <c:v>C. Documenting harms</c:v>
                </c:pt>
                <c:pt idx="3">
                  <c:v>D. Protect physical sites</c:v>
                </c:pt>
                <c:pt idx="4">
                  <c:v>E. Protect outreach</c:v>
                </c:pt>
                <c:pt idx="5">
                  <c:v>F. Protocols</c:v>
                </c:pt>
                <c:pt idx="6">
                  <c:v>G. Data and communication</c:v>
                </c:pt>
                <c:pt idx="7">
                  <c:v>CC1. Emergency</c:v>
                </c:pt>
                <c:pt idx="8">
                  <c:v>CC2. Digital </c:v>
                </c:pt>
                <c:pt idx="9">
                  <c:v>CC3. COVID-19</c:v>
                </c:pt>
              </c:strCache>
            </c:strRef>
          </c:cat>
          <c:val>
            <c:numRef>
              <c:f>'Survey Questions'!$S$10:$S$19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583-4C50-A046-06F1E34E9880}"/>
            </c:ext>
          </c:extLst>
        </c:ser>
        <c:dLbls>
          <c:showLegendKey val="0"/>
          <c:showVal val="0"/>
          <c:showCatName val="0"/>
          <c:showSerName val="0"/>
          <c:showPercent val="0"/>
          <c:showBubbleSize val="0"/>
        </c:dLbls>
        <c:gapWidth val="182"/>
        <c:axId val="788361984"/>
        <c:axId val="788364160"/>
      </c:barChart>
      <c:catAx>
        <c:axId val="788361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88364160"/>
        <c:crosses val="autoZero"/>
        <c:auto val="1"/>
        <c:lblAlgn val="ctr"/>
        <c:lblOffset val="100"/>
        <c:noMultiLvlLbl val="0"/>
      </c:catAx>
      <c:valAx>
        <c:axId val="78836416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6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 Scores by Area</a:t>
            </a:r>
          </a:p>
        </c:rich>
      </c:tx>
      <c:layout>
        <c:manualLayout>
          <c:xMode val="edge"/>
          <c:yMode val="edge"/>
          <c:x val="0.46295536783810082"/>
          <c:y val="2.234069382167073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'Survey Questions'!$S$9</c:f>
              <c:strCache>
                <c:ptCount val="1"/>
                <c:pt idx="0">
                  <c:v>Scores</c:v>
                </c:pt>
              </c:strCache>
            </c:strRef>
          </c:tx>
          <c:spPr>
            <a:solidFill>
              <a:schemeClr val="accent2"/>
            </a:solidFill>
            <a:ln>
              <a:noFill/>
            </a:ln>
            <a:effectLst/>
          </c:spPr>
          <c:invertIfNegative val="0"/>
          <c:cat>
            <c:strRef>
              <c:f>'Survey Questions'!$R$10:$R$19</c:f>
              <c:strCache>
                <c:ptCount val="10"/>
                <c:pt idx="0">
                  <c:v>A. Public perception</c:v>
                </c:pt>
                <c:pt idx="1">
                  <c:v>B. External allies</c:v>
                </c:pt>
                <c:pt idx="2">
                  <c:v>C. Documenting harms</c:v>
                </c:pt>
                <c:pt idx="3">
                  <c:v>D. Protect physical sites</c:v>
                </c:pt>
                <c:pt idx="4">
                  <c:v>E. Protect outreach</c:v>
                </c:pt>
                <c:pt idx="5">
                  <c:v>F. Protocols</c:v>
                </c:pt>
                <c:pt idx="6">
                  <c:v>G. Data and communication</c:v>
                </c:pt>
                <c:pt idx="7">
                  <c:v>CC1. Emergency</c:v>
                </c:pt>
                <c:pt idx="8">
                  <c:v>CC2. Digital </c:v>
                </c:pt>
                <c:pt idx="9">
                  <c:v>CC3. COVID-19</c:v>
                </c:pt>
              </c:strCache>
            </c:strRef>
          </c:cat>
          <c:val>
            <c:numRef>
              <c:f>'Survey Questions'!$S$10:$S$19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3B-48BC-B3F3-91DFD1F54EA8}"/>
            </c:ext>
          </c:extLst>
        </c:ser>
        <c:dLbls>
          <c:showLegendKey val="0"/>
          <c:showVal val="0"/>
          <c:showCatName val="0"/>
          <c:showSerName val="0"/>
          <c:showPercent val="0"/>
          <c:showBubbleSize val="0"/>
        </c:dLbls>
        <c:gapWidth val="182"/>
        <c:axId val="788352192"/>
        <c:axId val="788353280"/>
      </c:barChart>
      <c:catAx>
        <c:axId val="788352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88353280"/>
        <c:crosses val="autoZero"/>
        <c:auto val="1"/>
        <c:lblAlgn val="ctr"/>
        <c:lblOffset val="100"/>
        <c:noMultiLvlLbl val="0"/>
      </c:catAx>
      <c:valAx>
        <c:axId val="78835328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352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313432</xdr:colOff>
      <xdr:row>40</xdr:row>
      <xdr:rowOff>179916</xdr:rowOff>
    </xdr:to>
    <xdr:pic>
      <xdr:nvPicPr>
        <xdr:cNvPr id="3" name="Picture 2">
          <a:extLst>
            <a:ext uri="{FF2B5EF4-FFF2-40B4-BE49-F238E27FC236}">
              <a16:creationId xmlns:a16="http://schemas.microsoft.com/office/drawing/2014/main" id="{60427B8A-F49B-4B31-8505-CE14708A4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134765" cy="7799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343959</xdr:colOff>
      <xdr:row>1</xdr:row>
      <xdr:rowOff>0</xdr:rowOff>
    </xdr:from>
    <xdr:to>
      <xdr:col>48</xdr:col>
      <xdr:colOff>58209</xdr:colOff>
      <xdr:row>33</xdr:row>
      <xdr:rowOff>72498</xdr:rowOff>
    </xdr:to>
    <xdr:graphicFrame macro="">
      <xdr:nvGraphicFramePr>
        <xdr:cNvPr id="3" name="Chart 2">
          <a:extLst>
            <a:ext uri="{FF2B5EF4-FFF2-40B4-BE49-F238E27FC236}">
              <a16:creationId xmlns:a16="http://schemas.microsoft.com/office/drawing/2014/main" id="{D389F2CA-EB4B-4214-A8ED-D38CF8C526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603250</xdr:colOff>
      <xdr:row>0</xdr:row>
      <xdr:rowOff>74083</xdr:rowOff>
    </xdr:from>
    <xdr:to>
      <xdr:col>16</xdr:col>
      <xdr:colOff>433917</xdr:colOff>
      <xdr:row>39</xdr:row>
      <xdr:rowOff>137583</xdr:rowOff>
    </xdr:to>
    <xdr:graphicFrame macro="">
      <xdr:nvGraphicFramePr>
        <xdr:cNvPr id="3" name="Chart 2">
          <a:extLst>
            <a:ext uri="{FF2B5EF4-FFF2-40B4-BE49-F238E27FC236}">
              <a16:creationId xmlns:a16="http://schemas.microsoft.com/office/drawing/2014/main" id="{C923ADA5-52ED-48D3-9876-6533CE263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2FF9-1FB7-44B6-AA2B-D8ACC305C663}">
  <dimension ref="A1"/>
  <sheetViews>
    <sheetView tabSelected="1" view="pageBreakPreview" zoomScale="90" zoomScaleNormal="100" zoomScaleSheetLayoutView="90" workbookViewId="0">
      <selection activeCell="T35" sqref="T35"/>
    </sheetView>
  </sheetViews>
  <sheetFormatPr defaultRowHeight="15" x14ac:dyDescent="0.25"/>
  <cols>
    <col min="17" max="17" width="5.14062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4"/>
  <sheetViews>
    <sheetView zoomScale="80" zoomScaleNormal="80" workbookViewId="0">
      <pane ySplit="2" topLeftCell="A3" activePane="bottomLeft" state="frozen"/>
      <selection pane="bottomLeft" activeCell="F9" sqref="F9"/>
    </sheetView>
  </sheetViews>
  <sheetFormatPr defaultColWidth="8.85546875" defaultRowHeight="15" x14ac:dyDescent="0.25"/>
  <cols>
    <col min="1" max="1" width="5.85546875" style="1" customWidth="1"/>
    <col min="2" max="2" width="77.140625" style="6" customWidth="1"/>
    <col min="3" max="3" width="67.140625" style="6" customWidth="1"/>
    <col min="4" max="4" width="7.5703125" style="6" customWidth="1"/>
    <col min="5" max="5" width="6.5703125" style="6" customWidth="1"/>
    <col min="6" max="7" width="16.42578125" style="6" customWidth="1"/>
    <col min="8" max="8" width="5" style="2" hidden="1" customWidth="1"/>
    <col min="9" max="9" width="15.140625" style="2" customWidth="1"/>
    <col min="10" max="10" width="3.42578125" style="2" customWidth="1"/>
    <col min="11" max="11" width="19.5703125" style="28" customWidth="1"/>
    <col min="12" max="12" width="11.85546875" style="28" customWidth="1"/>
    <col min="13" max="13" width="11.42578125" style="1" customWidth="1"/>
    <col min="17" max="17" width="10.5703125" customWidth="1"/>
    <col min="18" max="18" width="29.140625" customWidth="1"/>
  </cols>
  <sheetData>
    <row r="1" spans="1:19" ht="31.5" x14ac:dyDescent="0.5">
      <c r="A1" s="100" t="s">
        <v>198</v>
      </c>
      <c r="B1" s="101"/>
      <c r="C1" s="101"/>
      <c r="D1" s="101"/>
      <c r="E1" s="101"/>
      <c r="F1" s="101"/>
      <c r="G1" s="101"/>
      <c r="H1" s="101"/>
      <c r="I1" s="101"/>
      <c r="J1" s="101"/>
      <c r="K1" s="101"/>
      <c r="L1" s="101"/>
      <c r="M1" s="101"/>
    </row>
    <row r="2" spans="1:19" ht="48" x14ac:dyDescent="0.3">
      <c r="A2" s="69"/>
      <c r="B2" s="70" t="s">
        <v>195</v>
      </c>
      <c r="C2" s="70" t="s">
        <v>12</v>
      </c>
      <c r="D2" s="71" t="s">
        <v>3</v>
      </c>
      <c r="E2" s="71" t="s">
        <v>4</v>
      </c>
      <c r="F2" s="71" t="s">
        <v>145</v>
      </c>
      <c r="G2" s="72" t="s">
        <v>5</v>
      </c>
      <c r="H2" s="72"/>
      <c r="I2" s="72" t="s">
        <v>97</v>
      </c>
      <c r="J2" s="29"/>
      <c r="K2" s="94" t="s">
        <v>196</v>
      </c>
      <c r="L2" s="95"/>
      <c r="M2" s="96"/>
    </row>
    <row r="3" spans="1:19" ht="30.75" x14ac:dyDescent="0.3">
      <c r="A3" s="102" t="s">
        <v>6</v>
      </c>
      <c r="B3" s="103"/>
      <c r="C3" s="103"/>
      <c r="D3" s="103"/>
      <c r="E3" s="103"/>
      <c r="F3" s="103"/>
      <c r="G3" s="103"/>
      <c r="H3" s="103"/>
      <c r="I3" s="103"/>
      <c r="J3" s="20"/>
      <c r="K3" s="73" t="s">
        <v>0</v>
      </c>
      <c r="L3" s="74" t="s">
        <v>1</v>
      </c>
      <c r="M3" s="75" t="s">
        <v>25</v>
      </c>
    </row>
    <row r="4" spans="1:19" x14ac:dyDescent="0.25">
      <c r="A4" s="48"/>
      <c r="B4" s="107" t="s">
        <v>146</v>
      </c>
      <c r="C4" s="107"/>
      <c r="D4" s="107"/>
      <c r="E4" s="107"/>
      <c r="F4" s="107"/>
      <c r="G4" s="107"/>
      <c r="H4" s="107"/>
      <c r="I4" s="107"/>
      <c r="J4" s="20"/>
      <c r="K4" s="97" t="s">
        <v>197</v>
      </c>
      <c r="L4" s="98"/>
      <c r="M4" s="99"/>
    </row>
    <row r="5" spans="1:19" x14ac:dyDescent="0.25">
      <c r="A5" s="16">
        <v>1</v>
      </c>
      <c r="B5" s="11" t="s">
        <v>17</v>
      </c>
      <c r="C5" s="11"/>
      <c r="D5" s="78"/>
      <c r="E5" s="78"/>
      <c r="F5" s="78"/>
      <c r="G5" s="78"/>
      <c r="H5" s="79"/>
      <c r="I5" s="79"/>
      <c r="J5" s="21"/>
      <c r="K5" s="27"/>
      <c r="L5" s="36"/>
      <c r="M5" s="10"/>
    </row>
    <row r="6" spans="1:19" x14ac:dyDescent="0.25">
      <c r="A6" s="16">
        <v>2</v>
      </c>
      <c r="B6" s="11" t="s">
        <v>13</v>
      </c>
      <c r="C6" s="11"/>
      <c r="D6" s="78"/>
      <c r="E6" s="78"/>
      <c r="F6" s="78"/>
      <c r="G6" s="78"/>
      <c r="H6" s="79"/>
      <c r="I6" s="79"/>
      <c r="J6" s="21"/>
      <c r="K6" s="27"/>
      <c r="L6" s="36"/>
      <c r="M6" s="10"/>
    </row>
    <row r="7" spans="1:19" ht="66" customHeight="1" x14ac:dyDescent="0.25">
      <c r="A7" s="16">
        <v>3</v>
      </c>
      <c r="B7" s="67" t="s">
        <v>138</v>
      </c>
      <c r="C7" s="11" t="s">
        <v>147</v>
      </c>
      <c r="D7" s="78"/>
      <c r="E7" s="78"/>
      <c r="F7" s="78"/>
      <c r="G7" s="78"/>
      <c r="H7" s="79"/>
      <c r="I7" s="79"/>
      <c r="J7" s="21"/>
      <c r="K7" s="27"/>
      <c r="L7" s="36"/>
      <c r="M7" s="10"/>
    </row>
    <row r="8" spans="1:19" ht="25.5" x14ac:dyDescent="0.25">
      <c r="A8" s="16">
        <v>4</v>
      </c>
      <c r="B8" s="11" t="s">
        <v>14</v>
      </c>
      <c r="C8" s="11"/>
      <c r="D8" s="78"/>
      <c r="E8" s="78"/>
      <c r="F8" s="78"/>
      <c r="G8" s="78"/>
      <c r="H8" s="79"/>
      <c r="I8" s="79"/>
      <c r="J8" s="21"/>
      <c r="K8" s="27"/>
      <c r="L8" s="36"/>
      <c r="M8" s="10"/>
    </row>
    <row r="9" spans="1:19" x14ac:dyDescent="0.25">
      <c r="A9" s="16">
        <v>5</v>
      </c>
      <c r="B9" s="11" t="s">
        <v>15</v>
      </c>
      <c r="C9" s="11"/>
      <c r="D9" s="78"/>
      <c r="E9" s="78"/>
      <c r="F9" s="78"/>
      <c r="G9" s="78"/>
      <c r="H9" s="79"/>
      <c r="I9" s="79"/>
      <c r="J9" s="21"/>
      <c r="K9" s="27">
        <f>D9+F9/2</f>
        <v>0</v>
      </c>
      <c r="L9" s="36"/>
      <c r="M9" s="10"/>
      <c r="R9" t="s">
        <v>122</v>
      </c>
      <c r="S9" t="s">
        <v>121</v>
      </c>
    </row>
    <row r="10" spans="1:19" x14ac:dyDescent="0.25">
      <c r="A10" s="16">
        <v>6</v>
      </c>
      <c r="B10" s="11" t="s">
        <v>45</v>
      </c>
      <c r="C10" s="11"/>
      <c r="D10" s="78"/>
      <c r="E10" s="78"/>
      <c r="F10" s="78"/>
      <c r="G10" s="78"/>
      <c r="H10" s="79"/>
      <c r="I10" s="79"/>
      <c r="J10" s="21"/>
      <c r="K10" s="27"/>
      <c r="L10" s="36"/>
      <c r="M10" s="10"/>
      <c r="R10" t="s">
        <v>125</v>
      </c>
      <c r="S10" s="76" t="e">
        <f>I16</f>
        <v>#DIV/0!</v>
      </c>
    </row>
    <row r="11" spans="1:19" ht="25.5" x14ac:dyDescent="0.25">
      <c r="A11" s="16">
        <v>7</v>
      </c>
      <c r="B11" s="67" t="s">
        <v>148</v>
      </c>
      <c r="C11" s="11"/>
      <c r="D11" s="78"/>
      <c r="E11" s="78"/>
      <c r="F11" s="78"/>
      <c r="G11" s="78"/>
      <c r="H11" s="79"/>
      <c r="I11" s="79"/>
      <c r="J11" s="21"/>
      <c r="K11" s="27"/>
      <c r="L11" s="36"/>
      <c r="M11" s="10"/>
      <c r="R11" t="s">
        <v>124</v>
      </c>
      <c r="S11" s="76" t="e">
        <f>I32</f>
        <v>#DIV/0!</v>
      </c>
    </row>
    <row r="12" spans="1:19" ht="39" x14ac:dyDescent="0.25">
      <c r="A12" s="16">
        <v>8</v>
      </c>
      <c r="B12" s="67" t="s">
        <v>149</v>
      </c>
      <c r="C12" s="6" t="s">
        <v>137</v>
      </c>
      <c r="D12" s="78"/>
      <c r="E12" s="78"/>
      <c r="F12" s="78"/>
      <c r="G12" s="78"/>
      <c r="H12" s="79"/>
      <c r="I12" s="79"/>
      <c r="J12" s="21"/>
      <c r="K12" s="27"/>
      <c r="L12" s="36"/>
      <c r="M12" s="10"/>
      <c r="R12" t="s">
        <v>123</v>
      </c>
      <c r="S12" s="76" t="e">
        <f>I40</f>
        <v>#DIV/0!</v>
      </c>
    </row>
    <row r="13" spans="1:19" ht="15.75" x14ac:dyDescent="0.25">
      <c r="A13" s="16">
        <v>9</v>
      </c>
      <c r="B13" s="67" t="s">
        <v>16</v>
      </c>
      <c r="C13" s="12"/>
      <c r="D13" s="80"/>
      <c r="E13" s="80"/>
      <c r="F13" s="80"/>
      <c r="G13" s="80"/>
      <c r="H13" s="81"/>
      <c r="I13" s="81"/>
      <c r="J13" s="22"/>
      <c r="K13" s="27"/>
      <c r="L13" s="36"/>
      <c r="M13" s="10"/>
      <c r="R13" t="s">
        <v>126</v>
      </c>
      <c r="S13" s="76" t="e">
        <f>I72</f>
        <v>#DIV/0!</v>
      </c>
    </row>
    <row r="14" spans="1:19" ht="51" x14ac:dyDescent="0.25">
      <c r="A14" s="16">
        <v>10</v>
      </c>
      <c r="B14" s="67" t="s">
        <v>151</v>
      </c>
      <c r="C14" s="12" t="s">
        <v>150</v>
      </c>
      <c r="D14" s="80"/>
      <c r="E14" s="80"/>
      <c r="F14" s="80"/>
      <c r="G14" s="80"/>
      <c r="H14" s="81"/>
      <c r="I14" s="81"/>
      <c r="J14" s="22"/>
      <c r="K14" s="27"/>
      <c r="L14" s="36"/>
      <c r="M14" s="10">
        <f>D14+F14/2</f>
        <v>0</v>
      </c>
      <c r="R14" t="s">
        <v>127</v>
      </c>
      <c r="S14" s="76" t="e">
        <f>I96</f>
        <v>#DIV/0!</v>
      </c>
    </row>
    <row r="15" spans="1:19" x14ac:dyDescent="0.25">
      <c r="A15" s="10"/>
      <c r="B15" s="7" t="s">
        <v>199</v>
      </c>
      <c r="C15" s="7"/>
      <c r="D15" s="77">
        <f>SUM(D5:D13)</f>
        <v>0</v>
      </c>
      <c r="E15" s="77">
        <f>SUM(E5:E13)</f>
        <v>0</v>
      </c>
      <c r="F15" s="77">
        <f>SUM(F5:F13)</f>
        <v>0</v>
      </c>
      <c r="G15" s="77">
        <f>SUM(G5:G13)</f>
        <v>0</v>
      </c>
      <c r="H15" s="17"/>
      <c r="I15" s="17"/>
      <c r="J15" s="3"/>
      <c r="K15" s="27"/>
      <c r="L15" s="36"/>
      <c r="M15" s="10"/>
      <c r="R15" t="s">
        <v>128</v>
      </c>
      <c r="S15" s="76" t="e">
        <f>I126</f>
        <v>#DIV/0!</v>
      </c>
    </row>
    <row r="16" spans="1:19" ht="18.75" x14ac:dyDescent="0.3">
      <c r="A16" s="32"/>
      <c r="B16" s="47" t="s">
        <v>18</v>
      </c>
      <c r="C16" s="30"/>
      <c r="D16" s="30"/>
      <c r="E16" s="30"/>
      <c r="F16" s="30"/>
      <c r="G16" s="30"/>
      <c r="H16" s="33"/>
      <c r="I16" s="61" t="e">
        <f>(D15+F15/2)/(E15+F15+D15)</f>
        <v>#DIV/0!</v>
      </c>
      <c r="J16" s="3"/>
      <c r="K16" s="27"/>
      <c r="L16" s="36"/>
      <c r="M16" s="10"/>
      <c r="R16" t="s">
        <v>129</v>
      </c>
      <c r="S16" s="76" t="e">
        <f>I154</f>
        <v>#DIV/0!</v>
      </c>
    </row>
    <row r="17" spans="1:19" ht="18.75" x14ac:dyDescent="0.3">
      <c r="A17" s="49"/>
      <c r="B17" s="108" t="s">
        <v>7</v>
      </c>
      <c r="C17" s="108"/>
      <c r="D17" s="108"/>
      <c r="E17" s="108"/>
      <c r="F17" s="108"/>
      <c r="G17" s="108"/>
      <c r="H17" s="108"/>
      <c r="I17" s="109"/>
      <c r="J17" s="23"/>
      <c r="K17" s="27"/>
      <c r="L17" s="36"/>
      <c r="M17" s="10"/>
      <c r="R17" t="s">
        <v>130</v>
      </c>
      <c r="S17" s="76">
        <f>K154</f>
        <v>0</v>
      </c>
    </row>
    <row r="18" spans="1:19" ht="18.75" x14ac:dyDescent="0.3">
      <c r="A18" s="50"/>
      <c r="B18" s="92" t="s">
        <v>146</v>
      </c>
      <c r="C18" s="104"/>
      <c r="D18" s="104"/>
      <c r="E18" s="104"/>
      <c r="F18" s="104"/>
      <c r="G18" s="104"/>
      <c r="H18" s="104"/>
      <c r="I18" s="105"/>
      <c r="J18" s="23"/>
      <c r="K18" s="27"/>
      <c r="L18" s="36"/>
      <c r="M18" s="10"/>
      <c r="R18" t="s">
        <v>131</v>
      </c>
      <c r="S18" s="76">
        <f>L154</f>
        <v>0</v>
      </c>
    </row>
    <row r="19" spans="1:19" ht="25.5" x14ac:dyDescent="0.25">
      <c r="A19" s="16">
        <v>11</v>
      </c>
      <c r="B19" s="11" t="s">
        <v>26</v>
      </c>
      <c r="C19" s="11"/>
      <c r="D19" s="78"/>
      <c r="E19" s="78"/>
      <c r="F19" s="78"/>
      <c r="G19" s="80"/>
      <c r="H19" s="79"/>
      <c r="I19" s="79"/>
      <c r="J19" s="21"/>
      <c r="K19" s="27"/>
      <c r="L19" s="36"/>
      <c r="M19" s="10"/>
      <c r="R19" t="s">
        <v>132</v>
      </c>
      <c r="S19" s="76">
        <f>M154</f>
        <v>0</v>
      </c>
    </row>
    <row r="20" spans="1:19" x14ac:dyDescent="0.25">
      <c r="A20" s="16">
        <v>12</v>
      </c>
      <c r="B20" s="13" t="s">
        <v>27</v>
      </c>
      <c r="C20" s="13"/>
      <c r="D20" s="78"/>
      <c r="E20" s="82"/>
      <c r="F20" s="82"/>
      <c r="G20" s="80"/>
      <c r="H20" s="83"/>
      <c r="I20" s="83"/>
      <c r="J20" s="24"/>
      <c r="K20" s="27"/>
      <c r="L20" s="36"/>
      <c r="M20" s="10"/>
    </row>
    <row r="21" spans="1:19" x14ac:dyDescent="0.25">
      <c r="A21" s="16">
        <v>13</v>
      </c>
      <c r="B21" s="13" t="s">
        <v>28</v>
      </c>
      <c r="C21" s="13"/>
      <c r="D21" s="78"/>
      <c r="E21" s="82"/>
      <c r="F21" s="82"/>
      <c r="G21" s="80"/>
      <c r="H21" s="83"/>
      <c r="I21" s="83"/>
      <c r="J21" s="24"/>
      <c r="K21" s="27"/>
      <c r="L21" s="36"/>
      <c r="M21" s="10"/>
    </row>
    <row r="22" spans="1:19" x14ac:dyDescent="0.25">
      <c r="A22" s="16">
        <v>14</v>
      </c>
      <c r="B22" s="11" t="s">
        <v>29</v>
      </c>
      <c r="C22" s="11"/>
      <c r="D22" s="78"/>
      <c r="E22" s="78"/>
      <c r="F22" s="78"/>
      <c r="G22" s="80"/>
      <c r="H22" s="79"/>
      <c r="I22" s="79"/>
      <c r="J22" s="21"/>
      <c r="K22" s="27"/>
      <c r="L22" s="36"/>
      <c r="M22" s="10"/>
    </row>
    <row r="23" spans="1:19" x14ac:dyDescent="0.25">
      <c r="A23" s="16">
        <v>15</v>
      </c>
      <c r="B23" s="11" t="s">
        <v>36</v>
      </c>
      <c r="C23" s="11"/>
      <c r="D23" s="78"/>
      <c r="E23" s="78"/>
      <c r="F23" s="78"/>
      <c r="G23" s="80"/>
      <c r="H23" s="79"/>
      <c r="I23" s="79"/>
      <c r="J23" s="21"/>
      <c r="K23" s="27"/>
      <c r="L23" s="36"/>
      <c r="M23" s="10"/>
    </row>
    <row r="24" spans="1:19" x14ac:dyDescent="0.25">
      <c r="A24" s="16">
        <v>16</v>
      </c>
      <c r="B24" s="13" t="s">
        <v>30</v>
      </c>
      <c r="C24" s="13"/>
      <c r="D24" s="78"/>
      <c r="E24" s="82"/>
      <c r="F24" s="82"/>
      <c r="G24" s="80"/>
      <c r="H24" s="83"/>
      <c r="I24" s="83"/>
      <c r="J24" s="24"/>
      <c r="K24" s="27"/>
      <c r="L24" s="36"/>
      <c r="M24" s="10"/>
    </row>
    <row r="25" spans="1:19" ht="26.25" x14ac:dyDescent="0.25">
      <c r="A25" s="16">
        <v>17</v>
      </c>
      <c r="B25" s="13" t="s">
        <v>152</v>
      </c>
      <c r="C25" s="13"/>
      <c r="D25" s="78"/>
      <c r="E25" s="82"/>
      <c r="F25" s="82"/>
      <c r="G25" s="80"/>
      <c r="H25" s="83"/>
      <c r="I25" s="83"/>
      <c r="J25" s="24"/>
      <c r="K25" s="27"/>
      <c r="L25" s="36"/>
      <c r="M25" s="10"/>
    </row>
    <row r="26" spans="1:19" x14ac:dyDescent="0.25">
      <c r="A26" s="16">
        <v>18</v>
      </c>
      <c r="B26" s="11" t="s">
        <v>32</v>
      </c>
      <c r="C26" s="11"/>
      <c r="D26" s="78"/>
      <c r="E26" s="78"/>
      <c r="F26" s="78"/>
      <c r="G26" s="80"/>
      <c r="H26" s="79"/>
      <c r="I26" s="79"/>
      <c r="J26" s="21"/>
      <c r="K26" s="27"/>
      <c r="L26" s="36"/>
      <c r="M26" s="10"/>
    </row>
    <row r="27" spans="1:19" ht="25.5" x14ac:dyDescent="0.25">
      <c r="A27" s="16">
        <v>19</v>
      </c>
      <c r="B27" s="11" t="s">
        <v>35</v>
      </c>
      <c r="C27" s="11"/>
      <c r="D27" s="78"/>
      <c r="E27" s="78"/>
      <c r="F27" s="78"/>
      <c r="G27" s="80"/>
      <c r="H27" s="79"/>
      <c r="I27" s="79"/>
      <c r="J27" s="21"/>
      <c r="K27" s="27"/>
      <c r="L27" s="36"/>
      <c r="M27" s="10"/>
    </row>
    <row r="28" spans="1:19" x14ac:dyDescent="0.25">
      <c r="A28" s="16">
        <v>20</v>
      </c>
      <c r="B28" s="12" t="s">
        <v>31</v>
      </c>
      <c r="C28" s="12"/>
      <c r="D28" s="78"/>
      <c r="E28" s="80"/>
      <c r="F28" s="80"/>
      <c r="G28" s="80"/>
      <c r="H28" s="84"/>
      <c r="I28" s="84"/>
      <c r="J28" s="3"/>
      <c r="K28" s="26"/>
      <c r="L28" s="36"/>
      <c r="M28" s="10"/>
    </row>
    <row r="29" spans="1:19" x14ac:dyDescent="0.25">
      <c r="A29" s="16">
        <v>21</v>
      </c>
      <c r="B29" s="12" t="s">
        <v>33</v>
      </c>
      <c r="C29" s="12" t="s">
        <v>46</v>
      </c>
      <c r="D29" s="78"/>
      <c r="E29" s="80"/>
      <c r="F29" s="80"/>
      <c r="G29" s="80"/>
      <c r="H29" s="84"/>
      <c r="I29" s="84"/>
      <c r="J29" s="3"/>
      <c r="K29" s="26"/>
      <c r="L29" s="36"/>
      <c r="M29" s="10"/>
    </row>
    <row r="30" spans="1:19" ht="26.25" x14ac:dyDescent="0.25">
      <c r="A30" s="16">
        <v>22</v>
      </c>
      <c r="B30" s="7" t="s">
        <v>34</v>
      </c>
      <c r="C30" s="7"/>
      <c r="D30" s="78"/>
      <c r="E30" s="80"/>
      <c r="F30" s="80"/>
      <c r="G30" s="80"/>
      <c r="H30" s="84"/>
      <c r="I30" s="84"/>
      <c r="J30" s="3"/>
      <c r="K30" s="26"/>
      <c r="L30" s="36"/>
      <c r="M30" s="10"/>
    </row>
    <row r="31" spans="1:19" x14ac:dyDescent="0.25">
      <c r="A31" s="10"/>
      <c r="B31" s="12" t="s">
        <v>2</v>
      </c>
      <c r="C31" s="12"/>
      <c r="D31" s="12">
        <f>SUM(D19:D30)</f>
        <v>0</v>
      </c>
      <c r="E31" s="12">
        <f>SUM(E19:E30)</f>
        <v>0</v>
      </c>
      <c r="F31" s="12">
        <f>SUM(F19:F30)</f>
        <v>0</v>
      </c>
      <c r="G31" s="12">
        <f>SUM(G19:G30)</f>
        <v>0</v>
      </c>
      <c r="H31" s="17"/>
      <c r="I31" s="17"/>
      <c r="J31" s="3"/>
      <c r="K31" s="26"/>
      <c r="L31" s="36"/>
      <c r="M31" s="10"/>
    </row>
    <row r="32" spans="1:19" ht="18.75" x14ac:dyDescent="0.3">
      <c r="A32" s="51"/>
      <c r="B32" s="57" t="s">
        <v>19</v>
      </c>
      <c r="C32" s="58"/>
      <c r="D32" s="58"/>
      <c r="E32" s="58"/>
      <c r="F32" s="58"/>
      <c r="G32" s="58"/>
      <c r="H32" s="54"/>
      <c r="I32" s="62" t="e">
        <f>(D31+F31/2)/(D31+E31+F31)</f>
        <v>#DIV/0!</v>
      </c>
      <c r="J32" s="3"/>
      <c r="K32" s="26"/>
      <c r="L32" s="36"/>
      <c r="M32" s="10"/>
    </row>
    <row r="33" spans="1:13" ht="18.75" x14ac:dyDescent="0.3">
      <c r="A33" s="49"/>
      <c r="B33" s="108" t="s">
        <v>8</v>
      </c>
      <c r="C33" s="108"/>
      <c r="D33" s="108"/>
      <c r="E33" s="108"/>
      <c r="F33" s="108"/>
      <c r="G33" s="108"/>
      <c r="H33" s="108"/>
      <c r="I33" s="109"/>
      <c r="J33" s="23"/>
      <c r="K33" s="26"/>
      <c r="L33" s="36"/>
      <c r="M33" s="10"/>
    </row>
    <row r="34" spans="1:13" ht="18.75" x14ac:dyDescent="0.3">
      <c r="A34" s="50"/>
      <c r="B34" s="92" t="s">
        <v>146</v>
      </c>
      <c r="C34" s="92"/>
      <c r="D34" s="92"/>
      <c r="E34" s="92"/>
      <c r="F34" s="92"/>
      <c r="G34" s="92"/>
      <c r="H34" s="92"/>
      <c r="I34" s="106"/>
      <c r="J34" s="23"/>
      <c r="K34" s="26"/>
      <c r="L34" s="36"/>
      <c r="M34" s="10"/>
    </row>
    <row r="35" spans="1:13" x14ac:dyDescent="0.25">
      <c r="A35" s="16">
        <v>23</v>
      </c>
      <c r="B35" s="11" t="s">
        <v>153</v>
      </c>
      <c r="C35" s="11"/>
      <c r="D35" s="78"/>
      <c r="E35" s="80"/>
      <c r="F35" s="80"/>
      <c r="G35" s="80"/>
      <c r="H35" s="79"/>
      <c r="I35" s="79"/>
      <c r="J35" s="21"/>
      <c r="K35" s="26"/>
      <c r="L35" s="36"/>
      <c r="M35" s="10"/>
    </row>
    <row r="36" spans="1:13" ht="77.25" x14ac:dyDescent="0.25">
      <c r="A36" s="16">
        <v>24</v>
      </c>
      <c r="B36" s="7" t="s">
        <v>133</v>
      </c>
      <c r="C36" s="7" t="s">
        <v>134</v>
      </c>
      <c r="D36" s="78"/>
      <c r="E36" s="80"/>
      <c r="F36" s="80"/>
      <c r="G36" s="80"/>
      <c r="H36" s="85"/>
      <c r="I36" s="85"/>
      <c r="J36" s="23"/>
      <c r="K36" s="26"/>
      <c r="L36" s="36"/>
      <c r="M36" s="10"/>
    </row>
    <row r="37" spans="1:13" ht="26.25" x14ac:dyDescent="0.25">
      <c r="A37" s="16">
        <v>25</v>
      </c>
      <c r="B37" s="7" t="s">
        <v>47</v>
      </c>
      <c r="C37" s="7"/>
      <c r="D37" s="78"/>
      <c r="E37" s="80"/>
      <c r="F37" s="80"/>
      <c r="G37" s="80"/>
      <c r="H37" s="85"/>
      <c r="I37" s="85"/>
      <c r="J37" s="23"/>
      <c r="K37" s="26"/>
      <c r="L37" s="36"/>
      <c r="M37" s="10"/>
    </row>
    <row r="38" spans="1:13" x14ac:dyDescent="0.25">
      <c r="A38" s="16">
        <v>26</v>
      </c>
      <c r="B38" s="68" t="s">
        <v>139</v>
      </c>
      <c r="C38" s="7"/>
      <c r="D38" s="78"/>
      <c r="E38" s="80"/>
      <c r="F38" s="80"/>
      <c r="G38" s="80"/>
      <c r="H38" s="85"/>
      <c r="I38" s="85"/>
      <c r="J38" s="23"/>
      <c r="K38" s="26"/>
      <c r="L38" s="36"/>
      <c r="M38" s="10">
        <f>D38+F38/2</f>
        <v>0</v>
      </c>
    </row>
    <row r="39" spans="1:13" x14ac:dyDescent="0.25">
      <c r="A39" s="10"/>
      <c r="B39" s="7" t="s">
        <v>199</v>
      </c>
      <c r="C39" s="7"/>
      <c r="D39" s="7">
        <f>SUM(D35:D38)</f>
        <v>0</v>
      </c>
      <c r="E39" s="7">
        <f>SUM(E35:E38)</f>
        <v>0</v>
      </c>
      <c r="F39" s="7">
        <f>SUM(F35:F38)</f>
        <v>0</v>
      </c>
      <c r="G39" s="7">
        <f>SUM(G35:G38)</f>
        <v>0</v>
      </c>
      <c r="H39" s="18"/>
      <c r="I39" s="18"/>
      <c r="J39" s="23"/>
      <c r="K39" s="26"/>
      <c r="L39" s="36"/>
      <c r="M39" s="10"/>
    </row>
    <row r="40" spans="1:13" ht="18.75" x14ac:dyDescent="0.3">
      <c r="A40" s="51"/>
      <c r="B40" s="52" t="s">
        <v>20</v>
      </c>
      <c r="C40" s="53"/>
      <c r="D40" s="53"/>
      <c r="E40" s="53"/>
      <c r="F40" s="53"/>
      <c r="G40" s="53"/>
      <c r="H40" s="54"/>
      <c r="I40" s="62" t="e">
        <f>(D39+F39/2)/(D39+E39+F39)</f>
        <v>#DIV/0!</v>
      </c>
      <c r="J40" s="23"/>
      <c r="K40" s="26"/>
      <c r="L40" s="36"/>
      <c r="M40" s="10"/>
    </row>
    <row r="41" spans="1:13" ht="18.75" x14ac:dyDescent="0.3">
      <c r="A41" s="49"/>
      <c r="B41" s="108" t="s">
        <v>154</v>
      </c>
      <c r="C41" s="108"/>
      <c r="D41" s="108"/>
      <c r="E41" s="108"/>
      <c r="F41" s="108"/>
      <c r="G41" s="108"/>
      <c r="H41" s="108"/>
      <c r="I41" s="109"/>
      <c r="J41" s="23"/>
      <c r="K41" s="26"/>
      <c r="L41" s="36"/>
      <c r="M41" s="10"/>
    </row>
    <row r="42" spans="1:13" ht="18.75" x14ac:dyDescent="0.3">
      <c r="A42" s="50"/>
      <c r="B42" s="92" t="s">
        <v>155</v>
      </c>
      <c r="C42" s="92"/>
      <c r="D42" s="92"/>
      <c r="E42" s="92"/>
      <c r="F42" s="92"/>
      <c r="G42" s="92"/>
      <c r="H42" s="55"/>
      <c r="I42" s="56"/>
      <c r="J42" s="23"/>
      <c r="K42" s="26"/>
      <c r="L42" s="36"/>
      <c r="M42" s="10"/>
    </row>
    <row r="43" spans="1:13" ht="26.25" x14ac:dyDescent="0.25">
      <c r="A43" s="16">
        <v>27</v>
      </c>
      <c r="B43" s="9" t="s">
        <v>48</v>
      </c>
      <c r="C43" s="9"/>
      <c r="D43" s="78"/>
      <c r="E43" s="80"/>
      <c r="F43" s="80"/>
      <c r="G43" s="80"/>
      <c r="H43" s="86"/>
      <c r="I43" s="86"/>
      <c r="J43" s="4"/>
      <c r="K43" s="26"/>
      <c r="L43" s="36"/>
      <c r="M43" s="10"/>
    </row>
    <row r="44" spans="1:13" ht="64.5" x14ac:dyDescent="0.25">
      <c r="A44" s="16">
        <v>28</v>
      </c>
      <c r="B44" s="9" t="s">
        <v>49</v>
      </c>
      <c r="C44" s="9" t="s">
        <v>37</v>
      </c>
      <c r="D44" s="78"/>
      <c r="E44" s="80"/>
      <c r="F44" s="80"/>
      <c r="G44" s="80"/>
      <c r="H44" s="86"/>
      <c r="I44" s="86"/>
      <c r="J44" s="4"/>
      <c r="K44" s="26"/>
      <c r="L44" s="36"/>
      <c r="M44" s="10"/>
    </row>
    <row r="45" spans="1:13" ht="26.25" x14ac:dyDescent="0.25">
      <c r="A45" s="16">
        <v>29</v>
      </c>
      <c r="B45" s="9" t="s">
        <v>50</v>
      </c>
      <c r="C45" s="9"/>
      <c r="D45" s="78"/>
      <c r="E45" s="80"/>
      <c r="F45" s="80"/>
      <c r="G45" s="80"/>
      <c r="H45" s="86"/>
      <c r="I45" s="86"/>
      <c r="J45" s="4"/>
      <c r="K45" s="26"/>
      <c r="L45" s="36"/>
      <c r="M45" s="10"/>
    </row>
    <row r="46" spans="1:13" ht="26.25" x14ac:dyDescent="0.25">
      <c r="A46" s="16">
        <v>30</v>
      </c>
      <c r="B46" s="9" t="s">
        <v>156</v>
      </c>
      <c r="C46" s="9"/>
      <c r="D46" s="78"/>
      <c r="E46" s="80"/>
      <c r="F46" s="80"/>
      <c r="G46" s="80"/>
      <c r="H46" s="86"/>
      <c r="I46" s="86"/>
      <c r="J46" s="4"/>
      <c r="K46" s="26">
        <f>D46+F46/2</f>
        <v>0</v>
      </c>
      <c r="L46" s="36"/>
      <c r="M46" s="10"/>
    </row>
    <row r="47" spans="1:13" ht="64.5" x14ac:dyDescent="0.25">
      <c r="A47" s="16">
        <v>31</v>
      </c>
      <c r="B47" s="9" t="s">
        <v>51</v>
      </c>
      <c r="C47" s="9" t="s">
        <v>135</v>
      </c>
      <c r="D47" s="78"/>
      <c r="E47" s="80"/>
      <c r="F47" s="80"/>
      <c r="G47" s="80"/>
      <c r="H47" s="86"/>
      <c r="I47" s="86"/>
      <c r="J47" s="4"/>
      <c r="K47" s="26"/>
      <c r="L47" s="36"/>
      <c r="M47" s="10"/>
    </row>
    <row r="48" spans="1:13" ht="26.25" x14ac:dyDescent="0.25">
      <c r="A48" s="16">
        <v>32</v>
      </c>
      <c r="B48" s="9" t="s">
        <v>52</v>
      </c>
      <c r="C48" s="9"/>
      <c r="D48" s="78"/>
      <c r="E48" s="80"/>
      <c r="F48" s="80"/>
      <c r="G48" s="80"/>
      <c r="H48" s="86"/>
      <c r="I48" s="86"/>
      <c r="J48" s="4"/>
      <c r="K48" s="26"/>
      <c r="L48" s="36"/>
      <c r="M48" s="10"/>
    </row>
    <row r="49" spans="1:13" x14ac:dyDescent="0.25">
      <c r="A49" s="16">
        <v>33</v>
      </c>
      <c r="B49" s="9" t="s">
        <v>157</v>
      </c>
      <c r="C49" s="9"/>
      <c r="D49" s="78"/>
      <c r="E49" s="80"/>
      <c r="F49" s="80"/>
      <c r="G49" s="80"/>
      <c r="H49" s="86"/>
      <c r="I49" s="86"/>
      <c r="J49" s="4"/>
      <c r="K49" s="26"/>
      <c r="L49" s="36"/>
      <c r="M49" s="10"/>
    </row>
    <row r="50" spans="1:13" ht="26.25" x14ac:dyDescent="0.25">
      <c r="A50" s="16">
        <v>34</v>
      </c>
      <c r="B50" s="9" t="s">
        <v>53</v>
      </c>
      <c r="C50" s="9"/>
      <c r="D50" s="78"/>
      <c r="E50" s="80"/>
      <c r="F50" s="80"/>
      <c r="G50" s="80"/>
      <c r="H50" s="86"/>
      <c r="I50" s="86"/>
      <c r="J50" s="4"/>
      <c r="K50" s="26"/>
      <c r="L50" s="36"/>
      <c r="M50" s="10"/>
    </row>
    <row r="51" spans="1:13" ht="39" x14ac:dyDescent="0.25">
      <c r="A51" s="16">
        <v>35</v>
      </c>
      <c r="B51" s="7" t="s">
        <v>54</v>
      </c>
      <c r="C51" s="7" t="s">
        <v>158</v>
      </c>
      <c r="D51" s="78"/>
      <c r="E51" s="80"/>
      <c r="F51" s="80"/>
      <c r="G51" s="80"/>
      <c r="H51" s="86"/>
      <c r="I51" s="86"/>
      <c r="J51" s="4"/>
      <c r="K51" s="26"/>
      <c r="L51" s="36"/>
      <c r="M51" s="10"/>
    </row>
    <row r="52" spans="1:13" ht="26.25" x14ac:dyDescent="0.25">
      <c r="A52" s="16">
        <v>36</v>
      </c>
      <c r="B52" s="7" t="s">
        <v>55</v>
      </c>
      <c r="C52" s="7"/>
      <c r="D52" s="78"/>
      <c r="E52" s="80"/>
      <c r="F52" s="80"/>
      <c r="G52" s="80"/>
      <c r="H52" s="86"/>
      <c r="I52" s="86"/>
      <c r="J52" s="4"/>
      <c r="K52" s="26"/>
      <c r="L52" s="36"/>
      <c r="M52" s="10"/>
    </row>
    <row r="53" spans="1:13" x14ac:dyDescent="0.25">
      <c r="A53" s="16">
        <v>37</v>
      </c>
      <c r="B53" s="7" t="s">
        <v>56</v>
      </c>
      <c r="C53" s="7"/>
      <c r="D53" s="78"/>
      <c r="E53" s="80"/>
      <c r="F53" s="80"/>
      <c r="G53" s="80"/>
      <c r="H53" s="86"/>
      <c r="I53" s="86"/>
      <c r="J53" s="4"/>
      <c r="K53" s="26"/>
      <c r="L53" s="36"/>
      <c r="M53" s="10"/>
    </row>
    <row r="54" spans="1:13" ht="26.25" x14ac:dyDescent="0.25">
      <c r="A54" s="16">
        <v>38</v>
      </c>
      <c r="B54" s="7" t="s">
        <v>159</v>
      </c>
      <c r="C54" s="7"/>
      <c r="D54" s="78"/>
      <c r="E54" s="80"/>
      <c r="F54" s="80"/>
      <c r="G54" s="80"/>
      <c r="H54" s="86"/>
      <c r="I54" s="86"/>
      <c r="J54" s="4"/>
      <c r="K54" s="26"/>
      <c r="L54" s="36"/>
      <c r="M54" s="10"/>
    </row>
    <row r="55" spans="1:13" x14ac:dyDescent="0.25">
      <c r="A55" s="16">
        <v>39</v>
      </c>
      <c r="B55" s="7" t="s">
        <v>57</v>
      </c>
      <c r="C55" s="7"/>
      <c r="D55" s="78"/>
      <c r="E55" s="80"/>
      <c r="F55" s="80"/>
      <c r="G55" s="80"/>
      <c r="H55" s="86"/>
      <c r="I55" s="86"/>
      <c r="J55" s="4"/>
      <c r="K55" s="26">
        <f>D55+F55/2</f>
        <v>0</v>
      </c>
      <c r="L55" s="36"/>
      <c r="M55" s="10"/>
    </row>
    <row r="56" spans="1:13" x14ac:dyDescent="0.25">
      <c r="A56" s="16">
        <v>40</v>
      </c>
      <c r="B56" s="7" t="s">
        <v>58</v>
      </c>
      <c r="C56" s="7"/>
      <c r="D56" s="78"/>
      <c r="E56" s="80"/>
      <c r="F56" s="80"/>
      <c r="G56" s="80"/>
      <c r="H56" s="86"/>
      <c r="I56" s="86"/>
      <c r="J56" s="4"/>
      <c r="K56" s="26">
        <f>D56+F56/2</f>
        <v>0</v>
      </c>
      <c r="L56" s="36"/>
      <c r="M56" s="10"/>
    </row>
    <row r="57" spans="1:13" x14ac:dyDescent="0.25">
      <c r="A57" s="16">
        <v>41</v>
      </c>
      <c r="B57" s="7" t="s">
        <v>59</v>
      </c>
      <c r="C57" s="7"/>
      <c r="D57" s="78"/>
      <c r="E57" s="80"/>
      <c r="F57" s="80"/>
      <c r="G57" s="80"/>
      <c r="H57" s="86"/>
      <c r="I57" s="86"/>
      <c r="J57" s="4"/>
      <c r="K57" s="26">
        <f>D57+F57/2</f>
        <v>0</v>
      </c>
      <c r="L57" s="36"/>
      <c r="M57" s="10"/>
    </row>
    <row r="58" spans="1:13" ht="39" x14ac:dyDescent="0.25">
      <c r="A58" s="16">
        <v>42</v>
      </c>
      <c r="B58" s="7" t="s">
        <v>60</v>
      </c>
      <c r="C58" s="7"/>
      <c r="D58" s="78"/>
      <c r="E58" s="80"/>
      <c r="F58" s="80"/>
      <c r="G58" s="80"/>
      <c r="H58" s="86"/>
      <c r="I58" s="86"/>
      <c r="J58" s="4"/>
      <c r="K58" s="26"/>
      <c r="L58" s="36"/>
      <c r="M58" s="10"/>
    </row>
    <row r="59" spans="1:13" ht="26.25" x14ac:dyDescent="0.25">
      <c r="A59" s="16">
        <v>43</v>
      </c>
      <c r="B59" s="7" t="s">
        <v>160</v>
      </c>
      <c r="C59" s="7"/>
      <c r="D59" s="78"/>
      <c r="E59" s="80"/>
      <c r="F59" s="80"/>
      <c r="G59" s="80"/>
      <c r="H59" s="86"/>
      <c r="I59" s="86"/>
      <c r="J59" s="4"/>
      <c r="K59" s="26"/>
      <c r="L59" s="36"/>
      <c r="M59" s="10"/>
    </row>
    <row r="60" spans="1:13" ht="26.25" x14ac:dyDescent="0.25">
      <c r="A60" s="16">
        <v>44</v>
      </c>
      <c r="B60" s="7" t="s">
        <v>61</v>
      </c>
      <c r="C60" s="7"/>
      <c r="D60" s="78"/>
      <c r="E60" s="80"/>
      <c r="F60" s="80"/>
      <c r="G60" s="80"/>
      <c r="H60" s="86"/>
      <c r="I60" s="86"/>
      <c r="J60" s="4"/>
      <c r="K60" s="26"/>
      <c r="L60" s="36"/>
      <c r="M60" s="10"/>
    </row>
    <row r="61" spans="1:13" ht="26.25" x14ac:dyDescent="0.25">
      <c r="A61" s="16">
        <v>45</v>
      </c>
      <c r="B61" s="7" t="s">
        <v>62</v>
      </c>
      <c r="C61" s="7"/>
      <c r="D61" s="78"/>
      <c r="E61" s="80"/>
      <c r="F61" s="80"/>
      <c r="G61" s="80"/>
      <c r="H61" s="86"/>
      <c r="I61" s="86"/>
      <c r="J61" s="4"/>
      <c r="K61" s="26"/>
      <c r="L61" s="36"/>
      <c r="M61" s="10"/>
    </row>
    <row r="62" spans="1:13" ht="39" x14ac:dyDescent="0.25">
      <c r="A62" s="16">
        <v>46</v>
      </c>
      <c r="B62" s="7" t="s">
        <v>63</v>
      </c>
      <c r="C62" s="7"/>
      <c r="D62" s="78"/>
      <c r="E62" s="80"/>
      <c r="F62" s="80"/>
      <c r="G62" s="80"/>
      <c r="H62" s="86"/>
      <c r="I62" s="86"/>
      <c r="J62" s="4"/>
      <c r="K62" s="26"/>
      <c r="L62" s="36"/>
      <c r="M62" s="10"/>
    </row>
    <row r="63" spans="1:13" ht="39" x14ac:dyDescent="0.25">
      <c r="A63" s="16">
        <v>47</v>
      </c>
      <c r="B63" s="7" t="s">
        <v>161</v>
      </c>
      <c r="C63" s="7"/>
      <c r="D63" s="78"/>
      <c r="E63" s="80"/>
      <c r="F63" s="80"/>
      <c r="G63" s="80"/>
      <c r="H63" s="86"/>
      <c r="I63" s="86"/>
      <c r="J63" s="4"/>
      <c r="K63" s="26"/>
      <c r="L63" s="36"/>
      <c r="M63" s="10"/>
    </row>
    <row r="64" spans="1:13" ht="39" x14ac:dyDescent="0.25">
      <c r="A64" s="16">
        <v>48</v>
      </c>
      <c r="B64" s="7" t="s">
        <v>162</v>
      </c>
      <c r="C64" s="7"/>
      <c r="D64" s="78"/>
      <c r="E64" s="80"/>
      <c r="F64" s="80"/>
      <c r="G64" s="80"/>
      <c r="H64" s="86"/>
      <c r="I64" s="86"/>
      <c r="J64" s="4"/>
      <c r="K64" s="26"/>
      <c r="L64" s="36"/>
      <c r="M64" s="10"/>
    </row>
    <row r="65" spans="1:19" x14ac:dyDescent="0.25">
      <c r="A65" s="16">
        <v>49</v>
      </c>
      <c r="B65" s="7" t="s">
        <v>64</v>
      </c>
      <c r="C65" s="7"/>
      <c r="D65" s="78"/>
      <c r="E65" s="80"/>
      <c r="F65" s="80"/>
      <c r="G65" s="80"/>
      <c r="H65" s="86"/>
      <c r="I65" s="86"/>
      <c r="J65" s="4"/>
      <c r="K65" s="26"/>
      <c r="L65" s="36"/>
      <c r="M65" s="10"/>
    </row>
    <row r="66" spans="1:19" ht="26.25" x14ac:dyDescent="0.25">
      <c r="A66" s="16">
        <v>50</v>
      </c>
      <c r="B66" s="7" t="s">
        <v>163</v>
      </c>
      <c r="C66" s="7"/>
      <c r="D66" s="78"/>
      <c r="E66" s="80"/>
      <c r="F66" s="80"/>
      <c r="G66" s="80"/>
      <c r="H66" s="86"/>
      <c r="I66" s="86"/>
      <c r="J66" s="4"/>
      <c r="K66" s="26"/>
      <c r="L66" s="36"/>
      <c r="M66" s="10"/>
    </row>
    <row r="67" spans="1:19" x14ac:dyDescent="0.25">
      <c r="A67" s="16">
        <v>51</v>
      </c>
      <c r="B67" s="7" t="s">
        <v>65</v>
      </c>
      <c r="C67" s="7"/>
      <c r="D67" s="78"/>
      <c r="E67" s="80"/>
      <c r="F67" s="80"/>
      <c r="G67" s="80"/>
      <c r="H67" s="86"/>
      <c r="I67" s="86"/>
      <c r="J67" s="4"/>
      <c r="K67" s="26"/>
      <c r="L67" s="36"/>
      <c r="M67" s="10"/>
    </row>
    <row r="68" spans="1:19" x14ac:dyDescent="0.25">
      <c r="A68" s="16">
        <v>52</v>
      </c>
      <c r="B68" s="7" t="s">
        <v>164</v>
      </c>
      <c r="C68" s="7"/>
      <c r="D68" s="78"/>
      <c r="E68" s="80"/>
      <c r="F68" s="80"/>
      <c r="G68" s="80"/>
      <c r="H68" s="86"/>
      <c r="I68" s="86"/>
      <c r="J68" s="4"/>
      <c r="K68" s="26"/>
      <c r="L68" s="36"/>
      <c r="M68" s="10"/>
    </row>
    <row r="69" spans="1:19" x14ac:dyDescent="0.25">
      <c r="A69" s="16">
        <v>53</v>
      </c>
      <c r="B69" s="7" t="s">
        <v>66</v>
      </c>
      <c r="C69" s="7"/>
      <c r="D69" s="78"/>
      <c r="E69" s="80"/>
      <c r="F69" s="80"/>
      <c r="G69" s="80"/>
      <c r="H69" s="86"/>
      <c r="I69" s="86"/>
      <c r="J69" s="4"/>
      <c r="K69" s="26"/>
      <c r="L69" s="36"/>
      <c r="M69" s="10"/>
    </row>
    <row r="70" spans="1:19" x14ac:dyDescent="0.25">
      <c r="A70" s="16">
        <v>54</v>
      </c>
      <c r="B70" s="7" t="s">
        <v>67</v>
      </c>
      <c r="C70" s="7"/>
      <c r="D70" s="78"/>
      <c r="E70" s="80"/>
      <c r="F70" s="80"/>
      <c r="G70" s="80"/>
      <c r="H70" s="86"/>
      <c r="I70" s="86"/>
      <c r="J70" s="4"/>
      <c r="K70" s="26"/>
      <c r="L70" s="36"/>
      <c r="M70" s="10"/>
    </row>
    <row r="71" spans="1:19" x14ac:dyDescent="0.25">
      <c r="A71" s="10"/>
      <c r="B71" s="9" t="s">
        <v>199</v>
      </c>
      <c r="C71" s="9"/>
      <c r="D71" s="9">
        <f>SUM(D43:D70)</f>
        <v>0</v>
      </c>
      <c r="E71" s="9">
        <f>SUM(E43:E70)</f>
        <v>0</v>
      </c>
      <c r="F71" s="9">
        <f>SUM(F43:F70)</f>
        <v>0</v>
      </c>
      <c r="G71" s="9">
        <f>SUM(G43:G70)</f>
        <v>0</v>
      </c>
      <c r="H71" s="19"/>
      <c r="I71" s="19"/>
      <c r="J71" s="4"/>
      <c r="K71" s="26"/>
      <c r="L71" s="36"/>
      <c r="M71" s="10"/>
    </row>
    <row r="72" spans="1:19" ht="18.75" x14ac:dyDescent="0.3">
      <c r="A72" s="51"/>
      <c r="B72" s="52" t="s">
        <v>21</v>
      </c>
      <c r="C72" s="53"/>
      <c r="D72" s="53"/>
      <c r="E72" s="53"/>
      <c r="F72" s="53"/>
      <c r="G72" s="53"/>
      <c r="H72" s="54"/>
      <c r="I72" s="62" t="e">
        <f>(D71+F71/2)/(D71+E71+F71)</f>
        <v>#DIV/0!</v>
      </c>
      <c r="J72" s="4"/>
      <c r="K72" s="26"/>
      <c r="L72" s="36"/>
      <c r="M72" s="10"/>
    </row>
    <row r="73" spans="1:19" ht="18.75" x14ac:dyDescent="0.3">
      <c r="A73" s="49"/>
      <c r="B73" s="108" t="s">
        <v>9</v>
      </c>
      <c r="C73" s="108"/>
      <c r="D73" s="108"/>
      <c r="E73" s="108"/>
      <c r="F73" s="108"/>
      <c r="G73" s="108"/>
      <c r="H73" s="108"/>
      <c r="I73" s="109"/>
      <c r="J73" s="23"/>
      <c r="K73" s="26"/>
      <c r="L73" s="36"/>
      <c r="M73" s="10"/>
    </row>
    <row r="74" spans="1:19" ht="18.75" x14ac:dyDescent="0.3">
      <c r="A74" s="50"/>
      <c r="B74" s="92" t="s">
        <v>118</v>
      </c>
      <c r="C74" s="93"/>
      <c r="D74" s="93"/>
      <c r="E74" s="93"/>
      <c r="F74" s="93"/>
      <c r="G74" s="93"/>
      <c r="H74" s="55"/>
      <c r="I74" s="56"/>
      <c r="J74" s="23"/>
      <c r="K74" s="26"/>
      <c r="L74" s="36"/>
      <c r="M74" s="10"/>
    </row>
    <row r="75" spans="1:19" x14ac:dyDescent="0.25">
      <c r="A75" s="16">
        <v>55</v>
      </c>
      <c r="B75" s="7" t="s">
        <v>68</v>
      </c>
      <c r="C75" s="7"/>
      <c r="D75" s="78"/>
      <c r="E75" s="80"/>
      <c r="F75" s="80"/>
      <c r="G75" s="80"/>
      <c r="H75" s="84"/>
      <c r="I75" s="84"/>
      <c r="J75" s="3"/>
      <c r="K75" s="26">
        <f>D75+F75/2</f>
        <v>0</v>
      </c>
      <c r="L75" s="36"/>
      <c r="M75" s="10"/>
    </row>
    <row r="76" spans="1:19" x14ac:dyDescent="0.25">
      <c r="A76" s="16">
        <v>56</v>
      </c>
      <c r="B76" s="7" t="s">
        <v>69</v>
      </c>
      <c r="C76" s="7"/>
      <c r="D76" s="78"/>
      <c r="E76" s="80"/>
      <c r="F76" s="80"/>
      <c r="G76" s="80"/>
      <c r="H76" s="84"/>
      <c r="I76" s="84"/>
      <c r="J76" s="3"/>
      <c r="K76" s="26"/>
      <c r="L76" s="36"/>
      <c r="M76" s="10"/>
    </row>
    <row r="77" spans="1:19" ht="26.25" x14ac:dyDescent="0.25">
      <c r="A77" s="16">
        <v>57</v>
      </c>
      <c r="B77" s="68" t="s">
        <v>70</v>
      </c>
      <c r="C77" s="7" t="s">
        <v>140</v>
      </c>
      <c r="D77" s="78"/>
      <c r="E77" s="80"/>
      <c r="F77" s="80"/>
      <c r="G77" s="80"/>
      <c r="H77" s="84"/>
      <c r="I77" s="84"/>
      <c r="J77" s="3"/>
      <c r="K77" s="26"/>
      <c r="L77" s="36"/>
      <c r="M77" s="10"/>
    </row>
    <row r="78" spans="1:19" ht="26.25" x14ac:dyDescent="0.25">
      <c r="A78" s="16">
        <v>58</v>
      </c>
      <c r="B78" s="7" t="s">
        <v>71</v>
      </c>
      <c r="C78" s="7" t="s">
        <v>165</v>
      </c>
      <c r="D78" s="78"/>
      <c r="E78" s="80"/>
      <c r="F78" s="80"/>
      <c r="G78" s="80"/>
      <c r="H78" s="84"/>
      <c r="I78" s="84"/>
      <c r="J78" s="3"/>
      <c r="K78" s="26">
        <f>D78+F78/2</f>
        <v>0</v>
      </c>
      <c r="L78" s="36"/>
      <c r="M78" s="10"/>
      <c r="S78" s="59"/>
    </row>
    <row r="79" spans="1:19" ht="39" x14ac:dyDescent="0.25">
      <c r="A79" s="16">
        <v>59</v>
      </c>
      <c r="B79" s="7" t="s">
        <v>166</v>
      </c>
      <c r="C79" s="7" t="s">
        <v>167</v>
      </c>
      <c r="D79" s="78"/>
      <c r="E79" s="80"/>
      <c r="F79" s="80"/>
      <c r="G79" s="80"/>
      <c r="H79" s="84"/>
      <c r="I79" s="84"/>
      <c r="J79" s="3"/>
      <c r="K79" s="26">
        <f>D79+F79/2</f>
        <v>0</v>
      </c>
      <c r="L79" s="36"/>
      <c r="M79" s="10"/>
      <c r="S79" s="59"/>
    </row>
    <row r="80" spans="1:19" ht="26.25" x14ac:dyDescent="0.25">
      <c r="A80" s="16">
        <v>60</v>
      </c>
      <c r="B80" s="7" t="s">
        <v>76</v>
      </c>
      <c r="C80" s="7"/>
      <c r="D80" s="78"/>
      <c r="E80" s="80"/>
      <c r="F80" s="80"/>
      <c r="G80" s="80"/>
      <c r="H80" s="84"/>
      <c r="I80" s="84"/>
      <c r="J80" s="3"/>
      <c r="K80" s="26"/>
      <c r="L80" s="36"/>
      <c r="M80" s="10"/>
      <c r="S80" s="59"/>
    </row>
    <row r="81" spans="1:19" ht="26.25" x14ac:dyDescent="0.25">
      <c r="A81" s="16">
        <v>61</v>
      </c>
      <c r="B81" s="7" t="s">
        <v>78</v>
      </c>
      <c r="C81" s="7"/>
      <c r="D81" s="78"/>
      <c r="E81" s="80"/>
      <c r="F81" s="80"/>
      <c r="G81" s="80"/>
      <c r="H81" s="84"/>
      <c r="I81" s="84"/>
      <c r="J81" s="3"/>
      <c r="K81" s="26"/>
      <c r="L81" s="36"/>
      <c r="M81" s="10"/>
      <c r="S81" s="59"/>
    </row>
    <row r="82" spans="1:19" ht="26.25" x14ac:dyDescent="0.25">
      <c r="A82" s="16">
        <v>62</v>
      </c>
      <c r="B82" s="7" t="s">
        <v>168</v>
      </c>
      <c r="C82" s="7"/>
      <c r="D82" s="78"/>
      <c r="E82" s="80"/>
      <c r="F82" s="80"/>
      <c r="G82" s="80"/>
      <c r="H82" s="84"/>
      <c r="I82" s="84"/>
      <c r="J82" s="3"/>
      <c r="K82" s="26">
        <f>D82+F82/2</f>
        <v>0</v>
      </c>
      <c r="L82" s="36"/>
      <c r="M82" s="10"/>
      <c r="S82" s="59"/>
    </row>
    <row r="83" spans="1:19" ht="39" x14ac:dyDescent="0.25">
      <c r="A83" s="16">
        <v>63</v>
      </c>
      <c r="B83" s="7" t="s">
        <v>75</v>
      </c>
      <c r="C83" s="7" t="s">
        <v>169</v>
      </c>
      <c r="D83" s="78"/>
      <c r="E83" s="80"/>
      <c r="F83" s="80"/>
      <c r="G83" s="80"/>
      <c r="H83" s="84"/>
      <c r="I83" s="84"/>
      <c r="J83" s="3"/>
      <c r="K83" s="26"/>
      <c r="L83" s="36"/>
      <c r="M83" s="10"/>
      <c r="S83" s="59"/>
    </row>
    <row r="84" spans="1:19" ht="26.25" x14ac:dyDescent="0.25">
      <c r="A84" s="16">
        <v>64</v>
      </c>
      <c r="B84" s="7" t="s">
        <v>72</v>
      </c>
      <c r="C84" s="7"/>
      <c r="D84" s="78"/>
      <c r="E84" s="80"/>
      <c r="F84" s="80"/>
      <c r="G84" s="80"/>
      <c r="H84" s="84"/>
      <c r="I84" s="84"/>
      <c r="J84" s="3"/>
      <c r="K84" s="26">
        <f>D84+F84/2</f>
        <v>0</v>
      </c>
      <c r="L84" s="36"/>
      <c r="M84" s="10"/>
      <c r="S84" s="59"/>
    </row>
    <row r="85" spans="1:19" ht="39" x14ac:dyDescent="0.25">
      <c r="A85" s="16">
        <v>65</v>
      </c>
      <c r="B85" s="7" t="s">
        <v>73</v>
      </c>
      <c r="C85" s="7" t="s">
        <v>74</v>
      </c>
      <c r="D85" s="78"/>
      <c r="E85" s="80"/>
      <c r="F85" s="80"/>
      <c r="G85" s="80"/>
      <c r="H85" s="85"/>
      <c r="I85" s="85"/>
      <c r="J85" s="23"/>
      <c r="K85" s="26"/>
      <c r="L85" s="36"/>
      <c r="M85" s="10"/>
    </row>
    <row r="86" spans="1:19" x14ac:dyDescent="0.25">
      <c r="A86" s="16">
        <v>66</v>
      </c>
      <c r="B86" s="7" t="s">
        <v>77</v>
      </c>
      <c r="C86" s="7"/>
      <c r="D86" s="78"/>
      <c r="E86" s="80"/>
      <c r="F86" s="80"/>
      <c r="G86" s="80"/>
      <c r="H86" s="85"/>
      <c r="I86" s="85"/>
      <c r="J86" s="23"/>
      <c r="K86" s="26"/>
      <c r="L86" s="36"/>
      <c r="M86" s="10"/>
    </row>
    <row r="87" spans="1:19" ht="26.25" x14ac:dyDescent="0.25">
      <c r="A87" s="16">
        <v>67</v>
      </c>
      <c r="B87" s="68" t="s">
        <v>170</v>
      </c>
      <c r="C87" s="7"/>
      <c r="D87" s="78"/>
      <c r="E87" s="80"/>
      <c r="F87" s="80"/>
      <c r="G87" s="80"/>
      <c r="H87" s="85"/>
      <c r="I87" s="85"/>
      <c r="J87" s="23"/>
      <c r="K87" s="26"/>
      <c r="L87" s="36"/>
      <c r="M87" s="10">
        <f t="shared" ref="M87:M94" si="0">D87+F87/2</f>
        <v>0</v>
      </c>
    </row>
    <row r="88" spans="1:19" ht="39" x14ac:dyDescent="0.25">
      <c r="A88" s="16">
        <v>68</v>
      </c>
      <c r="B88" s="68" t="s">
        <v>43</v>
      </c>
      <c r="C88" s="7"/>
      <c r="D88" s="78"/>
      <c r="E88" s="80"/>
      <c r="F88" s="80"/>
      <c r="G88" s="80"/>
      <c r="H88" s="85"/>
      <c r="I88" s="85"/>
      <c r="J88" s="23"/>
      <c r="K88" s="26"/>
      <c r="L88" s="36"/>
      <c r="M88" s="10">
        <f t="shared" si="0"/>
        <v>0</v>
      </c>
    </row>
    <row r="89" spans="1:19" ht="39" x14ac:dyDescent="0.25">
      <c r="A89" s="16">
        <v>69</v>
      </c>
      <c r="B89" s="68" t="s">
        <v>172</v>
      </c>
      <c r="C89" s="7" t="s">
        <v>171</v>
      </c>
      <c r="D89" s="78"/>
      <c r="E89" s="80"/>
      <c r="F89" s="80"/>
      <c r="G89" s="80"/>
      <c r="H89" s="85"/>
      <c r="I89" s="85"/>
      <c r="J89" s="23"/>
      <c r="K89" s="26"/>
      <c r="L89" s="36"/>
      <c r="M89" s="10">
        <f t="shared" si="0"/>
        <v>0</v>
      </c>
    </row>
    <row r="90" spans="1:19" ht="51.75" x14ac:dyDescent="0.25">
      <c r="A90" s="16">
        <v>70</v>
      </c>
      <c r="B90" s="68" t="s">
        <v>38</v>
      </c>
      <c r="C90" s="7" t="s">
        <v>44</v>
      </c>
      <c r="D90" s="78"/>
      <c r="E90" s="80"/>
      <c r="F90" s="80"/>
      <c r="G90" s="80"/>
      <c r="H90" s="85"/>
      <c r="I90" s="85"/>
      <c r="J90" s="23"/>
      <c r="K90" s="26"/>
      <c r="L90" s="36"/>
      <c r="M90" s="10">
        <f t="shared" si="0"/>
        <v>0</v>
      </c>
    </row>
    <row r="91" spans="1:19" ht="26.25" x14ac:dyDescent="0.25">
      <c r="A91" s="16">
        <v>71</v>
      </c>
      <c r="B91" s="68" t="s">
        <v>173</v>
      </c>
      <c r="C91" s="7"/>
      <c r="D91" s="78"/>
      <c r="E91" s="80"/>
      <c r="F91" s="80"/>
      <c r="G91" s="80"/>
      <c r="H91" s="85"/>
      <c r="I91" s="85"/>
      <c r="J91" s="23"/>
      <c r="K91" s="26"/>
      <c r="L91" s="36"/>
      <c r="M91" s="10">
        <f t="shared" si="0"/>
        <v>0</v>
      </c>
    </row>
    <row r="92" spans="1:19" ht="26.25" x14ac:dyDescent="0.25">
      <c r="A92" s="16">
        <v>72</v>
      </c>
      <c r="B92" s="68" t="s">
        <v>39</v>
      </c>
      <c r="C92" s="7" t="s">
        <v>40</v>
      </c>
      <c r="D92" s="78"/>
      <c r="E92" s="80"/>
      <c r="F92" s="80"/>
      <c r="G92" s="80"/>
      <c r="H92" s="85"/>
      <c r="I92" s="85"/>
      <c r="J92" s="23"/>
      <c r="K92" s="26"/>
      <c r="L92" s="36"/>
      <c r="M92" s="10">
        <f t="shared" si="0"/>
        <v>0</v>
      </c>
    </row>
    <row r="93" spans="1:19" x14ac:dyDescent="0.25">
      <c r="A93" s="16">
        <v>73</v>
      </c>
      <c r="B93" s="68" t="s">
        <v>141</v>
      </c>
      <c r="C93" s="7"/>
      <c r="D93" s="78"/>
      <c r="E93" s="80"/>
      <c r="F93" s="80"/>
      <c r="G93" s="80"/>
      <c r="H93" s="85"/>
      <c r="I93" s="85"/>
      <c r="J93" s="23"/>
      <c r="K93" s="26"/>
      <c r="L93" s="36"/>
      <c r="M93" s="10">
        <f t="shared" si="0"/>
        <v>0</v>
      </c>
    </row>
    <row r="94" spans="1:19" ht="26.25" x14ac:dyDescent="0.25">
      <c r="A94" s="16">
        <v>74</v>
      </c>
      <c r="B94" s="68" t="s">
        <v>41</v>
      </c>
      <c r="C94" s="7" t="s">
        <v>42</v>
      </c>
      <c r="D94" s="78"/>
      <c r="E94" s="80"/>
      <c r="F94" s="80"/>
      <c r="G94" s="80"/>
      <c r="H94" s="85"/>
      <c r="I94" s="85"/>
      <c r="J94" s="23"/>
      <c r="K94" s="26"/>
      <c r="L94" s="36"/>
      <c r="M94" s="10">
        <f t="shared" si="0"/>
        <v>0</v>
      </c>
    </row>
    <row r="95" spans="1:19" x14ac:dyDescent="0.25">
      <c r="A95" s="10"/>
      <c r="B95" s="7" t="s">
        <v>199</v>
      </c>
      <c r="C95" s="7"/>
      <c r="D95" s="7">
        <f>SUM(D75:D94)</f>
        <v>0</v>
      </c>
      <c r="E95" s="7">
        <f>SUM(E75:E94)</f>
        <v>0</v>
      </c>
      <c r="F95" s="7">
        <f>SUM(F75:F94)</f>
        <v>0</v>
      </c>
      <c r="G95" s="7">
        <f>SUM(G75:G94)</f>
        <v>0</v>
      </c>
      <c r="H95" s="18"/>
      <c r="I95" s="18"/>
      <c r="J95" s="23"/>
      <c r="K95" s="26"/>
      <c r="L95" s="36"/>
      <c r="M95" s="10"/>
    </row>
    <row r="96" spans="1:19" ht="18.75" x14ac:dyDescent="0.3">
      <c r="A96" s="51"/>
      <c r="B96" s="52" t="s">
        <v>22</v>
      </c>
      <c r="C96" s="53"/>
      <c r="D96" s="53"/>
      <c r="E96" s="53"/>
      <c r="F96" s="53"/>
      <c r="G96" s="53"/>
      <c r="H96" s="54"/>
      <c r="I96" s="62" t="e">
        <f>(D95+F95/2)/(D95+E95+F95)</f>
        <v>#DIV/0!</v>
      </c>
      <c r="J96" s="23"/>
      <c r="K96" s="26"/>
      <c r="L96" s="36"/>
      <c r="M96" s="10"/>
    </row>
    <row r="97" spans="1:13" ht="18.75" x14ac:dyDescent="0.3">
      <c r="A97" s="49"/>
      <c r="B97" s="108" t="s">
        <v>10</v>
      </c>
      <c r="C97" s="108"/>
      <c r="D97" s="108"/>
      <c r="E97" s="108"/>
      <c r="F97" s="108"/>
      <c r="G97" s="108"/>
      <c r="H97" s="108"/>
      <c r="I97" s="109"/>
      <c r="J97" s="23"/>
      <c r="K97" s="26"/>
      <c r="L97" s="36"/>
      <c r="M97" s="10"/>
    </row>
    <row r="98" spans="1:13" ht="18.75" x14ac:dyDescent="0.3">
      <c r="A98" s="50"/>
      <c r="B98" s="92" t="s">
        <v>119</v>
      </c>
      <c r="C98" s="92"/>
      <c r="D98" s="92"/>
      <c r="E98" s="92"/>
      <c r="F98" s="92"/>
      <c r="G98" s="92"/>
      <c r="H98" s="92"/>
      <c r="I98" s="106"/>
      <c r="J98" s="23"/>
      <c r="K98" s="26"/>
      <c r="L98" s="36"/>
      <c r="M98" s="10"/>
    </row>
    <row r="99" spans="1:13" ht="39" x14ac:dyDescent="0.25">
      <c r="A99" s="16">
        <v>75</v>
      </c>
      <c r="B99" s="7" t="s">
        <v>99</v>
      </c>
      <c r="C99" s="7"/>
      <c r="D99" s="78"/>
      <c r="E99" s="80"/>
      <c r="F99" s="80"/>
      <c r="G99" s="80"/>
      <c r="H99" s="87"/>
      <c r="I99" s="87"/>
      <c r="J99" s="25"/>
      <c r="K99" s="26"/>
      <c r="L99" s="36"/>
      <c r="M99" s="10"/>
    </row>
    <row r="100" spans="1:13" ht="26.25" x14ac:dyDescent="0.25">
      <c r="A100" s="16">
        <v>76</v>
      </c>
      <c r="B100" s="7" t="s">
        <v>100</v>
      </c>
      <c r="C100" s="7"/>
      <c r="D100" s="78"/>
      <c r="E100" s="80"/>
      <c r="F100" s="80"/>
      <c r="G100" s="80"/>
      <c r="H100" s="88"/>
      <c r="I100" s="88"/>
      <c r="J100" s="5"/>
      <c r="K100" s="26"/>
      <c r="L100" s="36"/>
      <c r="M100" s="10"/>
    </row>
    <row r="101" spans="1:13" ht="26.25" x14ac:dyDescent="0.25">
      <c r="A101" s="16">
        <v>77</v>
      </c>
      <c r="B101" s="7" t="s">
        <v>104</v>
      </c>
      <c r="C101" s="7" t="s">
        <v>174</v>
      </c>
      <c r="D101" s="78"/>
      <c r="E101" s="80"/>
      <c r="F101" s="80"/>
      <c r="G101" s="80"/>
      <c r="H101" s="88"/>
      <c r="I101" s="88"/>
      <c r="J101" s="5"/>
      <c r="K101" s="26">
        <f>D101+F101/2</f>
        <v>0</v>
      </c>
      <c r="L101" s="36"/>
      <c r="M101" s="10"/>
    </row>
    <row r="102" spans="1:13" ht="26.25" x14ac:dyDescent="0.25">
      <c r="A102" s="16">
        <v>78</v>
      </c>
      <c r="B102" s="7" t="s">
        <v>113</v>
      </c>
      <c r="C102" s="7" t="s">
        <v>175</v>
      </c>
      <c r="D102" s="78"/>
      <c r="E102" s="80"/>
      <c r="F102" s="80"/>
      <c r="G102" s="80"/>
      <c r="H102" s="88"/>
      <c r="I102" s="88"/>
      <c r="J102" s="5"/>
      <c r="K102" s="26">
        <f>D102+F102/2</f>
        <v>0</v>
      </c>
      <c r="L102" s="36"/>
      <c r="M102" s="10"/>
    </row>
    <row r="103" spans="1:13" ht="39" x14ac:dyDescent="0.25">
      <c r="A103" s="16">
        <v>79</v>
      </c>
      <c r="B103" s="7" t="s">
        <v>101</v>
      </c>
      <c r="C103" s="68" t="s">
        <v>176</v>
      </c>
      <c r="D103" s="78"/>
      <c r="E103" s="80"/>
      <c r="F103" s="80"/>
      <c r="G103" s="80"/>
      <c r="H103" s="88"/>
      <c r="I103" s="88"/>
      <c r="J103" s="5"/>
      <c r="K103" s="26">
        <f>D103+F103/2</f>
        <v>0</v>
      </c>
      <c r="L103" s="36"/>
      <c r="M103" s="10"/>
    </row>
    <row r="104" spans="1:13" ht="26.25" x14ac:dyDescent="0.25">
      <c r="A104" s="16">
        <v>80</v>
      </c>
      <c r="B104" s="7" t="s">
        <v>102</v>
      </c>
      <c r="C104" s="7" t="s">
        <v>177</v>
      </c>
      <c r="D104" s="78"/>
      <c r="E104" s="80"/>
      <c r="F104" s="80"/>
      <c r="G104" s="80"/>
      <c r="H104" s="88"/>
      <c r="I104" s="88"/>
      <c r="J104" s="5"/>
      <c r="K104" s="26"/>
      <c r="L104" s="36"/>
      <c r="M104" s="10"/>
    </row>
    <row r="105" spans="1:13" ht="26.25" x14ac:dyDescent="0.25">
      <c r="A105" s="16">
        <v>81</v>
      </c>
      <c r="B105" s="7" t="s">
        <v>103</v>
      </c>
      <c r="C105" s="68" t="s">
        <v>98</v>
      </c>
      <c r="D105" s="78"/>
      <c r="E105" s="80"/>
      <c r="F105" s="80"/>
      <c r="G105" s="80"/>
      <c r="H105" s="88"/>
      <c r="I105" s="88"/>
      <c r="J105" s="5"/>
      <c r="K105" s="26"/>
      <c r="L105" s="36"/>
      <c r="M105" s="10"/>
    </row>
    <row r="106" spans="1:13" ht="26.25" x14ac:dyDescent="0.25">
      <c r="A106" s="16">
        <v>82</v>
      </c>
      <c r="B106" s="7" t="s">
        <v>105</v>
      </c>
      <c r="C106" s="7" t="s">
        <v>178</v>
      </c>
      <c r="D106" s="78"/>
      <c r="E106" s="80"/>
      <c r="F106" s="80"/>
      <c r="G106" s="80"/>
      <c r="H106" s="84"/>
      <c r="I106" s="84"/>
      <c r="J106" s="3"/>
      <c r="K106" s="26">
        <f>D106+F106/2</f>
        <v>0</v>
      </c>
      <c r="L106" s="36"/>
      <c r="M106" s="10"/>
    </row>
    <row r="107" spans="1:13" ht="26.25" x14ac:dyDescent="0.25">
      <c r="A107" s="16">
        <v>83</v>
      </c>
      <c r="B107" s="7" t="s">
        <v>106</v>
      </c>
      <c r="C107" s="7"/>
      <c r="D107" s="78"/>
      <c r="E107" s="80"/>
      <c r="F107" s="80"/>
      <c r="G107" s="80"/>
      <c r="H107" s="84"/>
      <c r="I107" s="84"/>
      <c r="J107" s="3"/>
      <c r="K107" s="26">
        <f>D107+F107/2</f>
        <v>0</v>
      </c>
      <c r="L107" s="36"/>
      <c r="M107" s="10"/>
    </row>
    <row r="108" spans="1:13" ht="26.25" x14ac:dyDescent="0.25">
      <c r="A108" s="16">
        <v>84</v>
      </c>
      <c r="B108" s="7" t="s">
        <v>107</v>
      </c>
      <c r="C108" s="7"/>
      <c r="D108" s="78"/>
      <c r="E108" s="80"/>
      <c r="F108" s="80"/>
      <c r="G108" s="80"/>
      <c r="H108" s="85"/>
      <c r="I108" s="85"/>
      <c r="J108" s="23"/>
      <c r="K108" s="26"/>
      <c r="L108" s="36"/>
      <c r="M108" s="10"/>
    </row>
    <row r="109" spans="1:13" ht="39" x14ac:dyDescent="0.25">
      <c r="A109" s="16">
        <v>85</v>
      </c>
      <c r="B109" s="9" t="s">
        <v>179</v>
      </c>
      <c r="C109" s="9" t="s">
        <v>180</v>
      </c>
      <c r="D109" s="78"/>
      <c r="E109" s="80"/>
      <c r="F109" s="80"/>
      <c r="G109" s="80"/>
      <c r="H109" s="85"/>
      <c r="I109" s="85"/>
      <c r="J109" s="23"/>
      <c r="K109" s="27"/>
      <c r="L109" s="36">
        <f>D109+F109/2</f>
        <v>0</v>
      </c>
      <c r="M109" s="10"/>
    </row>
    <row r="110" spans="1:13" ht="26.25" x14ac:dyDescent="0.25">
      <c r="A110" s="16">
        <v>86</v>
      </c>
      <c r="B110" s="7" t="s">
        <v>182</v>
      </c>
      <c r="C110" s="7" t="s">
        <v>181</v>
      </c>
      <c r="D110" s="78"/>
      <c r="E110" s="80"/>
      <c r="F110" s="80"/>
      <c r="G110" s="80"/>
      <c r="H110" s="85"/>
      <c r="I110" s="85"/>
      <c r="J110" s="23"/>
      <c r="K110" s="26">
        <f>D110+F110/2</f>
        <v>0</v>
      </c>
      <c r="L110" s="36"/>
      <c r="M110" s="10"/>
    </row>
    <row r="111" spans="1:13" ht="39" x14ac:dyDescent="0.25">
      <c r="A111" s="16">
        <v>87</v>
      </c>
      <c r="B111" s="7" t="s">
        <v>108</v>
      </c>
      <c r="C111" s="7"/>
      <c r="D111" s="78"/>
      <c r="E111" s="80"/>
      <c r="F111" s="80"/>
      <c r="G111" s="80"/>
      <c r="H111" s="85"/>
      <c r="I111" s="85"/>
      <c r="J111" s="23"/>
      <c r="K111" s="26"/>
      <c r="L111" s="36">
        <f>D111+F111/2</f>
        <v>0</v>
      </c>
      <c r="M111" s="10"/>
    </row>
    <row r="112" spans="1:13" ht="39" x14ac:dyDescent="0.25">
      <c r="A112" s="16">
        <v>88</v>
      </c>
      <c r="B112" s="7" t="s">
        <v>183</v>
      </c>
      <c r="C112" s="7"/>
      <c r="D112" s="78"/>
      <c r="E112" s="80"/>
      <c r="F112" s="80"/>
      <c r="G112" s="80"/>
      <c r="H112" s="85"/>
      <c r="I112" s="85"/>
      <c r="J112" s="23"/>
      <c r="K112" s="26"/>
      <c r="L112" s="36"/>
      <c r="M112" s="10"/>
    </row>
    <row r="113" spans="1:13" ht="26.25" x14ac:dyDescent="0.25">
      <c r="A113" s="16">
        <v>89</v>
      </c>
      <c r="B113" s="7" t="s">
        <v>109</v>
      </c>
      <c r="C113" s="7"/>
      <c r="D113" s="78"/>
      <c r="E113" s="80"/>
      <c r="F113" s="80"/>
      <c r="G113" s="80"/>
      <c r="H113" s="85"/>
      <c r="I113" s="85"/>
      <c r="J113" s="23"/>
      <c r="K113" s="26"/>
      <c r="L113" s="36"/>
      <c r="M113" s="10"/>
    </row>
    <row r="114" spans="1:13" ht="64.5" x14ac:dyDescent="0.25">
      <c r="A114" s="16">
        <v>90</v>
      </c>
      <c r="B114" s="7" t="s">
        <v>184</v>
      </c>
      <c r="C114" s="68" t="s">
        <v>185</v>
      </c>
      <c r="D114" s="78"/>
      <c r="E114" s="80"/>
      <c r="F114" s="80"/>
      <c r="G114" s="80"/>
      <c r="H114" s="85"/>
      <c r="I114" s="85"/>
      <c r="J114" s="23"/>
      <c r="K114" s="26"/>
      <c r="L114" s="36"/>
      <c r="M114" s="10"/>
    </row>
    <row r="115" spans="1:13" ht="26.25" x14ac:dyDescent="0.25">
      <c r="A115" s="16">
        <v>91</v>
      </c>
      <c r="B115" s="7" t="s">
        <v>110</v>
      </c>
      <c r="C115" s="7"/>
      <c r="D115" s="78"/>
      <c r="E115" s="80"/>
      <c r="F115" s="80"/>
      <c r="G115" s="80"/>
      <c r="H115" s="85"/>
      <c r="I115" s="85"/>
      <c r="J115" s="23"/>
      <c r="K115" s="26">
        <f>D115+F115/2</f>
        <v>0</v>
      </c>
      <c r="L115" s="36"/>
      <c r="M115" s="10"/>
    </row>
    <row r="116" spans="1:13" ht="26.25" x14ac:dyDescent="0.25">
      <c r="A116" s="16">
        <v>92</v>
      </c>
      <c r="B116" s="7" t="s">
        <v>114</v>
      </c>
      <c r="C116" s="7" t="s">
        <v>115</v>
      </c>
      <c r="D116" s="78"/>
      <c r="E116" s="80"/>
      <c r="F116" s="80"/>
      <c r="G116" s="80"/>
      <c r="H116" s="85"/>
      <c r="I116" s="85"/>
      <c r="J116" s="23"/>
      <c r="K116" s="26"/>
      <c r="L116" s="36"/>
      <c r="M116" s="10"/>
    </row>
    <row r="117" spans="1:13" ht="26.25" x14ac:dyDescent="0.25">
      <c r="A117" s="16">
        <v>93</v>
      </c>
      <c r="B117" s="7" t="s">
        <v>116</v>
      </c>
      <c r="C117" s="7"/>
      <c r="D117" s="78"/>
      <c r="E117" s="80"/>
      <c r="F117" s="80"/>
      <c r="G117" s="80"/>
      <c r="H117" s="85"/>
      <c r="I117" s="85"/>
      <c r="J117" s="23"/>
      <c r="K117" s="26"/>
      <c r="L117" s="36"/>
      <c r="M117" s="10"/>
    </row>
    <row r="118" spans="1:13" ht="26.25" x14ac:dyDescent="0.25">
      <c r="A118" s="16">
        <v>94</v>
      </c>
      <c r="B118" s="7" t="s">
        <v>111</v>
      </c>
      <c r="C118" s="7"/>
      <c r="D118" s="78"/>
      <c r="E118" s="80"/>
      <c r="F118" s="80"/>
      <c r="G118" s="80"/>
      <c r="H118" s="85"/>
      <c r="I118" s="85"/>
      <c r="J118" s="23"/>
      <c r="K118" s="26"/>
      <c r="L118" s="36"/>
      <c r="M118" s="10"/>
    </row>
    <row r="119" spans="1:13" ht="26.25" x14ac:dyDescent="0.25">
      <c r="A119" s="16">
        <v>95</v>
      </c>
      <c r="B119" s="7" t="s">
        <v>117</v>
      </c>
      <c r="C119" s="7"/>
      <c r="D119" s="78"/>
      <c r="E119" s="80"/>
      <c r="F119" s="80"/>
      <c r="G119" s="80"/>
      <c r="H119" s="85"/>
      <c r="I119" s="85"/>
      <c r="J119" s="23"/>
      <c r="K119" s="26"/>
      <c r="L119" s="36"/>
      <c r="M119" s="10"/>
    </row>
    <row r="120" spans="1:13" x14ac:dyDescent="0.25">
      <c r="A120" s="16">
        <v>96</v>
      </c>
      <c r="B120" s="7" t="s">
        <v>112</v>
      </c>
      <c r="C120" s="7" t="s">
        <v>186</v>
      </c>
      <c r="D120" s="78"/>
      <c r="E120" s="80"/>
      <c r="F120" s="80"/>
      <c r="G120" s="80"/>
      <c r="H120" s="85"/>
      <c r="I120" s="85"/>
      <c r="J120" s="23"/>
      <c r="K120" s="26">
        <f>D120+F120/2</f>
        <v>0</v>
      </c>
      <c r="L120" s="36"/>
      <c r="M120" s="10"/>
    </row>
    <row r="121" spans="1:13" ht="26.25" x14ac:dyDescent="0.25">
      <c r="A121" s="16">
        <v>97</v>
      </c>
      <c r="B121" s="68" t="s">
        <v>136</v>
      </c>
      <c r="C121" s="68"/>
      <c r="D121" s="78"/>
      <c r="E121" s="80"/>
      <c r="F121" s="80"/>
      <c r="G121" s="80"/>
      <c r="H121" s="85"/>
      <c r="I121" s="85"/>
      <c r="J121" s="23"/>
      <c r="K121" s="26"/>
      <c r="L121" s="36"/>
      <c r="M121" s="10"/>
    </row>
    <row r="122" spans="1:13" ht="26.25" x14ac:dyDescent="0.25">
      <c r="A122" s="16">
        <v>98</v>
      </c>
      <c r="B122" s="68" t="s">
        <v>142</v>
      </c>
      <c r="C122" s="68"/>
      <c r="D122" s="78"/>
      <c r="E122" s="80"/>
      <c r="F122" s="80"/>
      <c r="G122" s="80"/>
      <c r="H122" s="85"/>
      <c r="I122" s="85"/>
      <c r="J122" s="23"/>
      <c r="K122" s="26"/>
      <c r="L122" s="36"/>
      <c r="M122" s="10"/>
    </row>
    <row r="123" spans="1:13" ht="64.5" x14ac:dyDescent="0.25">
      <c r="A123" s="16">
        <v>99</v>
      </c>
      <c r="B123" s="68" t="s">
        <v>187</v>
      </c>
      <c r="C123" s="68" t="s">
        <v>143</v>
      </c>
      <c r="D123" s="78"/>
      <c r="E123" s="80"/>
      <c r="F123" s="80"/>
      <c r="G123" s="80"/>
      <c r="H123" s="85"/>
      <c r="I123" s="85"/>
      <c r="J123" s="23"/>
      <c r="K123" s="26"/>
      <c r="L123" s="36"/>
      <c r="M123" s="10">
        <f>D123+F123/2</f>
        <v>0</v>
      </c>
    </row>
    <row r="124" spans="1:13" ht="39" x14ac:dyDescent="0.25">
      <c r="A124" s="16">
        <v>100</v>
      </c>
      <c r="B124" s="68" t="s">
        <v>144</v>
      </c>
      <c r="C124" s="68"/>
      <c r="D124" s="78"/>
      <c r="E124" s="80"/>
      <c r="F124" s="80"/>
      <c r="G124" s="80"/>
      <c r="H124" s="85"/>
      <c r="I124" s="85"/>
      <c r="J124" s="23"/>
      <c r="K124" s="26"/>
      <c r="L124" s="36"/>
      <c r="M124" s="10">
        <f>D124+F124/2</f>
        <v>0</v>
      </c>
    </row>
    <row r="125" spans="1:13" x14ac:dyDescent="0.25">
      <c r="A125" s="10"/>
      <c r="B125" s="7" t="s">
        <v>199</v>
      </c>
      <c r="C125" s="7"/>
      <c r="D125" s="7">
        <f>SUM(D99:D124)</f>
        <v>0</v>
      </c>
      <c r="E125" s="7">
        <f>SUM(E99:E124)</f>
        <v>0</v>
      </c>
      <c r="F125" s="7">
        <f>SUM(F99:F124)</f>
        <v>0</v>
      </c>
      <c r="G125" s="7">
        <f>SUM(G99:H124)</f>
        <v>0</v>
      </c>
      <c r="H125" s="18"/>
      <c r="I125" s="18"/>
      <c r="J125" s="23"/>
      <c r="K125" s="26"/>
      <c r="L125" s="36"/>
      <c r="M125" s="10"/>
    </row>
    <row r="126" spans="1:13" ht="18.75" x14ac:dyDescent="0.3">
      <c r="A126" s="32"/>
      <c r="B126" s="47" t="s">
        <v>23</v>
      </c>
      <c r="C126" s="30"/>
      <c r="D126" s="30"/>
      <c r="E126" s="30"/>
      <c r="F126" s="30"/>
      <c r="G126" s="30"/>
      <c r="H126" s="31"/>
      <c r="I126" s="61" t="e">
        <f>(D125+F125/2)/(D125+E125+F125)</f>
        <v>#DIV/0!</v>
      </c>
      <c r="J126" s="23"/>
      <c r="K126" s="26"/>
      <c r="L126" s="36"/>
      <c r="M126" s="10"/>
    </row>
    <row r="127" spans="1:13" ht="18.75" x14ac:dyDescent="0.3">
      <c r="A127" s="49"/>
      <c r="B127" s="108" t="s">
        <v>11</v>
      </c>
      <c r="C127" s="108"/>
      <c r="D127" s="108"/>
      <c r="E127" s="108"/>
      <c r="F127" s="108"/>
      <c r="G127" s="108"/>
      <c r="H127" s="108"/>
      <c r="I127" s="109"/>
      <c r="J127" s="23"/>
      <c r="K127" s="26"/>
      <c r="L127" s="36"/>
      <c r="M127" s="10"/>
    </row>
    <row r="128" spans="1:13" ht="18.75" x14ac:dyDescent="0.3">
      <c r="A128" s="50"/>
      <c r="B128" s="92" t="s">
        <v>120</v>
      </c>
      <c r="C128" s="104"/>
      <c r="D128" s="104"/>
      <c r="E128" s="104"/>
      <c r="F128" s="104"/>
      <c r="G128" s="104"/>
      <c r="H128" s="104"/>
      <c r="I128" s="105"/>
      <c r="J128" s="23"/>
      <c r="K128" s="26"/>
      <c r="L128" s="36"/>
      <c r="M128" s="10"/>
    </row>
    <row r="129" spans="1:13" x14ac:dyDescent="0.25">
      <c r="A129" s="37"/>
      <c r="B129" s="42" t="s">
        <v>87</v>
      </c>
      <c r="C129" s="38"/>
      <c r="D129" s="38"/>
      <c r="E129" s="38"/>
      <c r="F129" s="38"/>
      <c r="G129" s="38"/>
      <c r="H129" s="38"/>
      <c r="I129" s="38"/>
      <c r="J129" s="23"/>
      <c r="K129" s="26"/>
      <c r="L129" s="36"/>
      <c r="M129" s="10"/>
    </row>
    <row r="130" spans="1:13" ht="25.5" x14ac:dyDescent="0.25">
      <c r="A130" s="16">
        <v>101</v>
      </c>
      <c r="B130" s="14" t="s">
        <v>79</v>
      </c>
      <c r="C130" s="14"/>
      <c r="D130" s="78"/>
      <c r="E130" s="80"/>
      <c r="F130" s="80"/>
      <c r="G130" s="80"/>
      <c r="H130" s="85"/>
      <c r="I130" s="85"/>
      <c r="J130" s="23"/>
      <c r="K130" s="26"/>
      <c r="L130" s="36"/>
      <c r="M130" s="10"/>
    </row>
    <row r="131" spans="1:13" ht="25.5" x14ac:dyDescent="0.25">
      <c r="A131" s="16">
        <v>102</v>
      </c>
      <c r="B131" s="14" t="s">
        <v>80</v>
      </c>
      <c r="C131" s="14"/>
      <c r="D131" s="78"/>
      <c r="E131" s="80"/>
      <c r="F131" s="80"/>
      <c r="G131" s="80"/>
      <c r="H131" s="85"/>
      <c r="I131" s="85"/>
      <c r="J131" s="23"/>
      <c r="K131" s="26"/>
      <c r="L131" s="36"/>
      <c r="M131" s="10"/>
    </row>
    <row r="132" spans="1:13" ht="25.5" x14ac:dyDescent="0.25">
      <c r="A132" s="16">
        <v>103</v>
      </c>
      <c r="B132" s="14" t="s">
        <v>188</v>
      </c>
      <c r="C132" s="14"/>
      <c r="D132" s="78"/>
      <c r="E132" s="80"/>
      <c r="F132" s="80"/>
      <c r="G132" s="80"/>
      <c r="H132" s="85"/>
      <c r="I132" s="85"/>
      <c r="J132" s="23"/>
      <c r="K132" s="26"/>
      <c r="L132" s="36"/>
      <c r="M132" s="10"/>
    </row>
    <row r="133" spans="1:13" ht="25.5" x14ac:dyDescent="0.25">
      <c r="A133" s="16">
        <v>104</v>
      </c>
      <c r="B133" s="14" t="s">
        <v>81</v>
      </c>
      <c r="C133" s="14"/>
      <c r="D133" s="78"/>
      <c r="E133" s="80"/>
      <c r="F133" s="80"/>
      <c r="G133" s="80"/>
      <c r="H133" s="85"/>
      <c r="I133" s="85"/>
      <c r="J133" s="23"/>
      <c r="K133" s="26"/>
      <c r="L133" s="36"/>
      <c r="M133" s="10"/>
    </row>
    <row r="134" spans="1:13" x14ac:dyDescent="0.25">
      <c r="A134" s="39"/>
      <c r="B134" s="43" t="s">
        <v>88</v>
      </c>
      <c r="C134" s="40"/>
      <c r="D134" s="89"/>
      <c r="E134" s="89"/>
      <c r="F134" s="89"/>
      <c r="G134" s="89"/>
      <c r="H134" s="90"/>
      <c r="I134" s="90"/>
      <c r="J134" s="23"/>
      <c r="K134" s="26"/>
      <c r="L134" s="36"/>
      <c r="M134" s="10"/>
    </row>
    <row r="135" spans="1:13" x14ac:dyDescent="0.25">
      <c r="A135" s="16">
        <v>105</v>
      </c>
      <c r="B135" s="11" t="s">
        <v>82</v>
      </c>
      <c r="C135" s="11"/>
      <c r="D135" s="78"/>
      <c r="E135" s="80"/>
      <c r="F135" s="80"/>
      <c r="G135" s="80"/>
      <c r="H135" s="85"/>
      <c r="I135" s="85"/>
      <c r="J135" s="23"/>
      <c r="K135" s="26"/>
      <c r="L135" s="36">
        <f t="shared" ref="L135:L141" si="1">D135+F135/2</f>
        <v>0</v>
      </c>
      <c r="M135" s="10"/>
    </row>
    <row r="136" spans="1:13" x14ac:dyDescent="0.25">
      <c r="A136" s="16">
        <v>106</v>
      </c>
      <c r="B136" s="11" t="s">
        <v>83</v>
      </c>
      <c r="C136" s="11"/>
      <c r="D136" s="78"/>
      <c r="E136" s="80"/>
      <c r="F136" s="80"/>
      <c r="G136" s="80"/>
      <c r="H136" s="85"/>
      <c r="I136" s="85"/>
      <c r="J136" s="23"/>
      <c r="K136" s="26"/>
      <c r="L136" s="36">
        <f t="shared" si="1"/>
        <v>0</v>
      </c>
      <c r="M136" s="10"/>
    </row>
    <row r="137" spans="1:13" x14ac:dyDescent="0.25">
      <c r="A137" s="16">
        <v>107</v>
      </c>
      <c r="B137" s="11" t="s">
        <v>84</v>
      </c>
      <c r="C137" s="11"/>
      <c r="D137" s="78"/>
      <c r="E137" s="80"/>
      <c r="F137" s="80"/>
      <c r="G137" s="80"/>
      <c r="H137" s="85"/>
      <c r="I137" s="85"/>
      <c r="J137" s="23"/>
      <c r="K137" s="26"/>
      <c r="L137" s="36">
        <f t="shared" si="1"/>
        <v>0</v>
      </c>
      <c r="M137" s="10"/>
    </row>
    <row r="138" spans="1:13" ht="38.25" x14ac:dyDescent="0.25">
      <c r="A138" s="16">
        <v>108</v>
      </c>
      <c r="B138" s="11" t="s">
        <v>189</v>
      </c>
      <c r="C138" s="11"/>
      <c r="D138" s="78"/>
      <c r="E138" s="80"/>
      <c r="F138" s="80"/>
      <c r="G138" s="80"/>
      <c r="H138" s="85"/>
      <c r="I138" s="85"/>
      <c r="J138" s="23"/>
      <c r="K138" s="26"/>
      <c r="L138" s="36">
        <f t="shared" si="1"/>
        <v>0</v>
      </c>
      <c r="M138" s="10"/>
    </row>
    <row r="139" spans="1:13" x14ac:dyDescent="0.25">
      <c r="A139" s="16">
        <v>109</v>
      </c>
      <c r="B139" s="11" t="s">
        <v>190</v>
      </c>
      <c r="C139" s="11"/>
      <c r="D139" s="78"/>
      <c r="E139" s="80"/>
      <c r="F139" s="80"/>
      <c r="G139" s="80"/>
      <c r="H139" s="85"/>
      <c r="I139" s="85"/>
      <c r="J139" s="23"/>
      <c r="K139" s="26"/>
      <c r="L139" s="36">
        <f t="shared" si="1"/>
        <v>0</v>
      </c>
      <c r="M139" s="10"/>
    </row>
    <row r="140" spans="1:13" x14ac:dyDescent="0.25">
      <c r="A140" s="16">
        <v>110</v>
      </c>
      <c r="B140" s="11" t="s">
        <v>85</v>
      </c>
      <c r="C140" s="11"/>
      <c r="D140" s="78"/>
      <c r="E140" s="80"/>
      <c r="F140" s="80"/>
      <c r="G140" s="80"/>
      <c r="H140" s="85"/>
      <c r="I140" s="85"/>
      <c r="J140" s="23"/>
      <c r="K140" s="26"/>
      <c r="L140" s="36">
        <f t="shared" si="1"/>
        <v>0</v>
      </c>
      <c r="M140" s="10"/>
    </row>
    <row r="141" spans="1:13" ht="26.25" x14ac:dyDescent="0.25">
      <c r="A141" s="16">
        <v>111</v>
      </c>
      <c r="B141" s="15" t="s">
        <v>86</v>
      </c>
      <c r="C141" s="15"/>
      <c r="D141" s="78"/>
      <c r="E141" s="80"/>
      <c r="F141" s="80"/>
      <c r="G141" s="80"/>
      <c r="H141" s="85"/>
      <c r="I141" s="85"/>
      <c r="J141" s="23"/>
      <c r="K141" s="26"/>
      <c r="L141" s="36">
        <f t="shared" si="1"/>
        <v>0</v>
      </c>
      <c r="M141" s="10"/>
    </row>
    <row r="142" spans="1:13" x14ac:dyDescent="0.25">
      <c r="A142" s="39"/>
      <c r="B142" s="44" t="s">
        <v>89</v>
      </c>
      <c r="C142" s="41"/>
      <c r="D142" s="90"/>
      <c r="E142" s="90"/>
      <c r="F142" s="90"/>
      <c r="G142" s="90"/>
      <c r="H142" s="90"/>
      <c r="I142" s="90"/>
      <c r="J142" s="23"/>
      <c r="K142" s="26"/>
      <c r="L142" s="36"/>
      <c r="M142" s="10"/>
    </row>
    <row r="143" spans="1:13" x14ac:dyDescent="0.25">
      <c r="A143" s="16">
        <v>112</v>
      </c>
      <c r="B143" s="15" t="s">
        <v>90</v>
      </c>
      <c r="C143" s="15"/>
      <c r="D143" s="78"/>
      <c r="E143" s="80"/>
      <c r="F143" s="80"/>
      <c r="G143" s="80"/>
      <c r="H143" s="85"/>
      <c r="I143" s="85"/>
      <c r="J143" s="23"/>
      <c r="K143" s="26"/>
      <c r="L143" s="36">
        <f t="shared" ref="L143:L150" si="2">D143+F143/2</f>
        <v>0</v>
      </c>
      <c r="M143" s="10"/>
    </row>
    <row r="144" spans="1:13" ht="25.5" x14ac:dyDescent="0.25">
      <c r="A144" s="16">
        <v>113</v>
      </c>
      <c r="B144" s="8" t="s">
        <v>191</v>
      </c>
      <c r="C144" s="8"/>
      <c r="D144" s="78"/>
      <c r="E144" s="80"/>
      <c r="F144" s="80"/>
      <c r="G144" s="80"/>
      <c r="H144" s="85"/>
      <c r="I144" s="85"/>
      <c r="J144" s="23"/>
      <c r="K144" s="26">
        <f>D144+F144/2</f>
        <v>0</v>
      </c>
      <c r="L144" s="36">
        <f t="shared" si="2"/>
        <v>0</v>
      </c>
      <c r="M144" s="10"/>
    </row>
    <row r="145" spans="1:13" x14ac:dyDescent="0.25">
      <c r="A145" s="16">
        <v>114</v>
      </c>
      <c r="B145" s="8" t="s">
        <v>91</v>
      </c>
      <c r="C145" s="8"/>
      <c r="D145" s="78"/>
      <c r="E145" s="80"/>
      <c r="F145" s="80"/>
      <c r="G145" s="80"/>
      <c r="H145" s="85"/>
      <c r="I145" s="85"/>
      <c r="J145" s="23"/>
      <c r="K145" s="26"/>
      <c r="L145" s="36">
        <f t="shared" si="2"/>
        <v>0</v>
      </c>
      <c r="M145" s="10"/>
    </row>
    <row r="146" spans="1:13" x14ac:dyDescent="0.25">
      <c r="A146" s="39"/>
      <c r="B146" s="46" t="s">
        <v>92</v>
      </c>
      <c r="C146" s="45"/>
      <c r="D146" s="91"/>
      <c r="E146" s="91"/>
      <c r="F146" s="91"/>
      <c r="G146" s="91"/>
      <c r="H146" s="90"/>
      <c r="I146" s="90"/>
      <c r="J146" s="23"/>
      <c r="K146" s="26"/>
      <c r="L146" s="36"/>
      <c r="M146" s="10"/>
    </row>
    <row r="147" spans="1:13" ht="26.25" x14ac:dyDescent="0.25">
      <c r="A147" s="16">
        <v>115</v>
      </c>
      <c r="B147" s="7" t="s">
        <v>192</v>
      </c>
      <c r="C147" s="7"/>
      <c r="D147" s="78"/>
      <c r="E147" s="80"/>
      <c r="F147" s="80"/>
      <c r="G147" s="80"/>
      <c r="H147" s="85"/>
      <c r="I147" s="85"/>
      <c r="J147" s="23"/>
      <c r="K147" s="26"/>
      <c r="L147" s="36">
        <f t="shared" si="2"/>
        <v>0</v>
      </c>
      <c r="M147" s="10"/>
    </row>
    <row r="148" spans="1:13" ht="26.25" x14ac:dyDescent="0.25">
      <c r="A148" s="16">
        <v>116</v>
      </c>
      <c r="B148" s="7" t="s">
        <v>93</v>
      </c>
      <c r="C148" s="7"/>
      <c r="D148" s="78"/>
      <c r="E148" s="80"/>
      <c r="F148" s="80"/>
      <c r="G148" s="80"/>
      <c r="H148" s="85"/>
      <c r="I148" s="85"/>
      <c r="J148" s="23"/>
      <c r="K148" s="26"/>
      <c r="L148" s="36">
        <f t="shared" si="2"/>
        <v>0</v>
      </c>
      <c r="M148" s="10"/>
    </row>
    <row r="149" spans="1:13" x14ac:dyDescent="0.25">
      <c r="A149" s="39"/>
      <c r="B149" s="44" t="s">
        <v>95</v>
      </c>
      <c r="C149" s="41"/>
      <c r="D149" s="90"/>
      <c r="E149" s="90"/>
      <c r="F149" s="90"/>
      <c r="G149" s="90"/>
      <c r="H149" s="90"/>
      <c r="I149" s="90"/>
      <c r="J149" s="23"/>
      <c r="K149" s="26"/>
      <c r="L149" s="36"/>
      <c r="M149" s="10"/>
    </row>
    <row r="150" spans="1:13" ht="26.25" x14ac:dyDescent="0.25">
      <c r="A150" s="16">
        <v>117</v>
      </c>
      <c r="B150" s="9" t="s">
        <v>94</v>
      </c>
      <c r="C150" s="9"/>
      <c r="D150" s="78"/>
      <c r="E150" s="80"/>
      <c r="F150" s="80"/>
      <c r="G150" s="80"/>
      <c r="H150" s="86"/>
      <c r="I150" s="86"/>
      <c r="J150" s="4"/>
      <c r="K150" s="26"/>
      <c r="L150" s="36">
        <f t="shared" si="2"/>
        <v>0</v>
      </c>
      <c r="M150" s="10"/>
    </row>
    <row r="151" spans="1:13" ht="39" x14ac:dyDescent="0.25">
      <c r="A151" s="16">
        <v>118</v>
      </c>
      <c r="B151" s="9" t="s">
        <v>193</v>
      </c>
      <c r="C151" s="9"/>
      <c r="D151" s="78"/>
      <c r="E151" s="80"/>
      <c r="F151" s="80"/>
      <c r="G151" s="80"/>
      <c r="H151" s="86"/>
      <c r="I151" s="86"/>
      <c r="J151" s="4"/>
      <c r="K151" s="26"/>
      <c r="L151" s="36"/>
      <c r="M151" s="10"/>
    </row>
    <row r="152" spans="1:13" ht="26.25" x14ac:dyDescent="0.25">
      <c r="A152" s="16">
        <v>119</v>
      </c>
      <c r="B152" s="7" t="s">
        <v>96</v>
      </c>
      <c r="C152" s="7" t="s">
        <v>194</v>
      </c>
      <c r="D152" s="78"/>
      <c r="E152" s="80"/>
      <c r="F152" s="80"/>
      <c r="G152" s="80"/>
      <c r="H152" s="84"/>
      <c r="I152" s="84"/>
      <c r="J152" s="3"/>
      <c r="K152" s="26"/>
      <c r="L152" s="36">
        <f>D152+F152/2</f>
        <v>0</v>
      </c>
      <c r="M152" s="10"/>
    </row>
    <row r="153" spans="1:13" ht="30" x14ac:dyDescent="0.25">
      <c r="A153" s="10"/>
      <c r="B153" s="7" t="s">
        <v>199</v>
      </c>
      <c r="C153" s="7"/>
      <c r="D153" s="7">
        <f>SUM(D130:D152)</f>
        <v>0</v>
      </c>
      <c r="E153" s="7">
        <f>SUM(E130:E152)</f>
        <v>0</v>
      </c>
      <c r="F153" s="7">
        <f>SUM(F130:F152)</f>
        <v>0</v>
      </c>
      <c r="G153" s="7">
        <f>SUM(G130:G152)</f>
        <v>0</v>
      </c>
      <c r="H153" s="18"/>
      <c r="I153" s="18"/>
      <c r="K153" s="73" t="s">
        <v>0</v>
      </c>
      <c r="L153" s="74" t="s">
        <v>1</v>
      </c>
      <c r="M153" s="75" t="s">
        <v>25</v>
      </c>
    </row>
    <row r="154" spans="1:13" ht="18.75" x14ac:dyDescent="0.3">
      <c r="A154" s="34"/>
      <c r="B154" s="66" t="s">
        <v>24</v>
      </c>
      <c r="C154" s="35"/>
      <c r="D154" s="35"/>
      <c r="E154" s="35"/>
      <c r="F154" s="35"/>
      <c r="G154" s="35"/>
      <c r="H154" s="35"/>
      <c r="I154" s="60" t="e">
        <f>(D153+F153/2)/(D153+E153+F153)</f>
        <v>#DIV/0!</v>
      </c>
      <c r="K154" s="63">
        <f>SUM(K3:K152)/(19-G144-G120-G115-G110-G107-G106-G103-G102-G101-G84-G82-G79-G78-G75-G57-G56-G55-G46-G9)</f>
        <v>0</v>
      </c>
      <c r="L154" s="64">
        <f>SUM(L3:L152)/(16-G152-G150-G148-G147-G145-G144-G143-G141-G140-G139-G138-G137-G136-G135-G111-G109)</f>
        <v>0</v>
      </c>
      <c r="M154" s="65">
        <f>SUM(M5:M152)/(12-G123-G124-G94-G93-G92-G91-G90-G89-G88-G87-G38-G14)</f>
        <v>0</v>
      </c>
    </row>
  </sheetData>
  <sheetProtection sheet="1" objects="1" scenarios="1"/>
  <mergeCells count="17">
    <mergeCell ref="B128:I128"/>
    <mergeCell ref="B98:I98"/>
    <mergeCell ref="B4:I4"/>
    <mergeCell ref="B18:I18"/>
    <mergeCell ref="B34:I34"/>
    <mergeCell ref="B97:I97"/>
    <mergeCell ref="B127:I127"/>
    <mergeCell ref="B17:I17"/>
    <mergeCell ref="B33:I33"/>
    <mergeCell ref="B41:I41"/>
    <mergeCell ref="B73:I73"/>
    <mergeCell ref="B42:G42"/>
    <mergeCell ref="B74:G74"/>
    <mergeCell ref="K2:M2"/>
    <mergeCell ref="K4:M4"/>
    <mergeCell ref="A1:M1"/>
    <mergeCell ref="A3:I3"/>
  </mergeCells>
  <conditionalFormatting sqref="D5:D14 D19:D30">
    <cfRule type="containsText" dxfId="43" priority="49" operator="containsText" text="1">
      <formula>NOT(ISERROR(SEARCH("1",D5)))</formula>
    </cfRule>
  </conditionalFormatting>
  <conditionalFormatting sqref="E5:E14 E19:E30">
    <cfRule type="containsText" dxfId="42" priority="48" operator="containsText" text="1">
      <formula>NOT(ISERROR(SEARCH("1",E5)))</formula>
    </cfRule>
  </conditionalFormatting>
  <conditionalFormatting sqref="F5:F14 F19:F30">
    <cfRule type="containsText" dxfId="41" priority="47" operator="containsText" text="1">
      <formula>NOT(ISERROR(SEARCH("1",F5)))</formula>
    </cfRule>
  </conditionalFormatting>
  <conditionalFormatting sqref="G5:G14">
    <cfRule type="containsText" dxfId="40" priority="43" operator="containsText" text="1">
      <formula>NOT(ISERROR(SEARCH("1",G5)))</formula>
    </cfRule>
  </conditionalFormatting>
  <conditionalFormatting sqref="G147">
    <cfRule type="containsText" dxfId="39" priority="1" operator="containsText" text="1">
      <formula>NOT(ISERROR(SEARCH("1",G147)))</formula>
    </cfRule>
  </conditionalFormatting>
  <conditionalFormatting sqref="G19:G30">
    <cfRule type="containsText" dxfId="38" priority="42" operator="containsText" text="1">
      <formula>NOT(ISERROR(SEARCH("1",G19)))</formula>
    </cfRule>
  </conditionalFormatting>
  <conditionalFormatting sqref="D35:D38">
    <cfRule type="containsText" dxfId="37" priority="41" operator="containsText" text="1">
      <formula>NOT(ISERROR(SEARCH("1",D35)))</formula>
    </cfRule>
  </conditionalFormatting>
  <conditionalFormatting sqref="E35:E38">
    <cfRule type="containsText" dxfId="36" priority="40" operator="containsText" text="1">
      <formula>NOT(ISERROR(SEARCH("1",E35)))</formula>
    </cfRule>
  </conditionalFormatting>
  <conditionalFormatting sqref="F35:F38">
    <cfRule type="containsText" dxfId="35" priority="39" operator="containsText" text="1">
      <formula>NOT(ISERROR(SEARCH("1",F35)))</formula>
    </cfRule>
  </conditionalFormatting>
  <conditionalFormatting sqref="G35:G38">
    <cfRule type="containsText" dxfId="34" priority="38" operator="containsText" text="1">
      <formula>NOT(ISERROR(SEARCH("1",G35)))</formula>
    </cfRule>
  </conditionalFormatting>
  <conditionalFormatting sqref="G43:G70">
    <cfRule type="containsText" dxfId="33" priority="37" operator="containsText" text="1">
      <formula>NOT(ISERROR(SEARCH("1",G43)))</formula>
    </cfRule>
  </conditionalFormatting>
  <conditionalFormatting sqref="F43:F70">
    <cfRule type="containsText" dxfId="32" priority="36" operator="containsText" text="1">
      <formula>NOT(ISERROR(SEARCH("1",F43)))</formula>
    </cfRule>
  </conditionalFormatting>
  <conditionalFormatting sqref="E43:E70">
    <cfRule type="containsText" dxfId="31" priority="35" operator="containsText" text="1">
      <formula>NOT(ISERROR(SEARCH("1",E43)))</formula>
    </cfRule>
  </conditionalFormatting>
  <conditionalFormatting sqref="D43:D70">
    <cfRule type="containsText" dxfId="30" priority="34" operator="containsText" text="1">
      <formula>NOT(ISERROR(SEARCH("1",D43)))</formula>
    </cfRule>
  </conditionalFormatting>
  <conditionalFormatting sqref="G75:G94">
    <cfRule type="containsText" dxfId="29" priority="33" operator="containsText" text="1">
      <formula>NOT(ISERROR(SEARCH("1",G75)))</formula>
    </cfRule>
  </conditionalFormatting>
  <conditionalFormatting sqref="F75:F94">
    <cfRule type="containsText" dxfId="28" priority="32" operator="containsText" text="1">
      <formula>NOT(ISERROR(SEARCH("1",F75)))</formula>
    </cfRule>
  </conditionalFormatting>
  <conditionalFormatting sqref="E75:E94">
    <cfRule type="containsText" dxfId="27" priority="31" operator="containsText" text="1">
      <formula>NOT(ISERROR(SEARCH("1",E75)))</formula>
    </cfRule>
  </conditionalFormatting>
  <conditionalFormatting sqref="D75:D94">
    <cfRule type="containsText" dxfId="26" priority="30" operator="containsText" text="1">
      <formula>NOT(ISERROR(SEARCH("1",D75)))</formula>
    </cfRule>
  </conditionalFormatting>
  <conditionalFormatting sqref="D99:D124">
    <cfRule type="containsText" dxfId="25" priority="29" operator="containsText" text="1">
      <formula>NOT(ISERROR(SEARCH("1",D99)))</formula>
    </cfRule>
  </conditionalFormatting>
  <conditionalFormatting sqref="E99:E124">
    <cfRule type="containsText" dxfId="24" priority="28" operator="containsText" text="1">
      <formula>NOT(ISERROR(SEARCH("1",E99)))</formula>
    </cfRule>
  </conditionalFormatting>
  <conditionalFormatting sqref="F99:F124">
    <cfRule type="containsText" dxfId="23" priority="27" operator="containsText" text="1">
      <formula>NOT(ISERROR(SEARCH("1",F99)))</formula>
    </cfRule>
  </conditionalFormatting>
  <conditionalFormatting sqref="G99:G124">
    <cfRule type="containsText" dxfId="22" priority="26" operator="containsText" text="1">
      <formula>NOT(ISERROR(SEARCH("1",G99)))</formula>
    </cfRule>
  </conditionalFormatting>
  <conditionalFormatting sqref="D130:D133">
    <cfRule type="containsText" dxfId="21" priority="25" operator="containsText" text="1">
      <formula>NOT(ISERROR(SEARCH("1",D130)))</formula>
    </cfRule>
  </conditionalFormatting>
  <conditionalFormatting sqref="E130:E133">
    <cfRule type="containsText" dxfId="20" priority="24" operator="containsText" text="1">
      <formula>NOT(ISERROR(SEARCH("1",E130)))</formula>
    </cfRule>
  </conditionalFormatting>
  <conditionalFormatting sqref="F130:F133">
    <cfRule type="containsText" dxfId="19" priority="23" operator="containsText" text="1">
      <formula>NOT(ISERROR(SEARCH("1",F130)))</formula>
    </cfRule>
  </conditionalFormatting>
  <conditionalFormatting sqref="D135 D139:D141">
    <cfRule type="containsText" dxfId="18" priority="21" operator="containsText" text="1">
      <formula>NOT(ISERROR(SEARCH("1",D135)))</formula>
    </cfRule>
  </conditionalFormatting>
  <conditionalFormatting sqref="D143:D145">
    <cfRule type="containsText" dxfId="17" priority="20" operator="containsText" text="1">
      <formula>NOT(ISERROR(SEARCH("1",D143)))</formula>
    </cfRule>
  </conditionalFormatting>
  <conditionalFormatting sqref="D136:D138">
    <cfRule type="containsText" dxfId="16" priority="19" operator="containsText" text="1">
      <formula>NOT(ISERROR(SEARCH("1",D136)))</formula>
    </cfRule>
  </conditionalFormatting>
  <conditionalFormatting sqref="G148">
    <cfRule type="containsText" dxfId="15" priority="18" operator="containsText" text="1">
      <formula>NOT(ISERROR(SEARCH("1",G148)))</formula>
    </cfRule>
  </conditionalFormatting>
  <conditionalFormatting sqref="F135:F137 F141">
    <cfRule type="containsText" dxfId="14" priority="17" operator="containsText" text="1">
      <formula>NOT(ISERROR(SEARCH("1",F135)))</formula>
    </cfRule>
  </conditionalFormatting>
  <conditionalFormatting sqref="F143:F145">
    <cfRule type="containsText" dxfId="13" priority="16" operator="containsText" text="1">
      <formula>NOT(ISERROR(SEARCH("1",F143)))</formula>
    </cfRule>
  </conditionalFormatting>
  <conditionalFormatting sqref="F138:F140">
    <cfRule type="containsText" dxfId="12" priority="15" operator="containsText" text="1">
      <formula>NOT(ISERROR(SEARCH("1",F138)))</formula>
    </cfRule>
  </conditionalFormatting>
  <conditionalFormatting sqref="G130:G133">
    <cfRule type="containsText" dxfId="11" priority="14" operator="containsText" text="1">
      <formula>NOT(ISERROR(SEARCH("1",G130)))</formula>
    </cfRule>
  </conditionalFormatting>
  <conditionalFormatting sqref="G135:G141">
    <cfRule type="containsText" dxfId="10" priority="13" operator="containsText" text="1">
      <formula>NOT(ISERROR(SEARCH("1",G135)))</formula>
    </cfRule>
  </conditionalFormatting>
  <conditionalFormatting sqref="G143:G145">
    <cfRule type="containsText" dxfId="9" priority="12" operator="containsText" text="1">
      <formula>NOT(ISERROR(SEARCH("1",G143)))</formula>
    </cfRule>
  </conditionalFormatting>
  <conditionalFormatting sqref="G150:G152">
    <cfRule type="containsText" dxfId="8" priority="11" operator="containsText" text="1">
      <formula>NOT(ISERROR(SEARCH("1",G150)))</formula>
    </cfRule>
  </conditionalFormatting>
  <conditionalFormatting sqref="E135:E141">
    <cfRule type="containsText" dxfId="7" priority="10" operator="containsText" text="1">
      <formula>NOT(ISERROR(SEARCH("1",E135)))</formula>
    </cfRule>
  </conditionalFormatting>
  <conditionalFormatting sqref="E143:E145">
    <cfRule type="containsText" dxfId="6" priority="9" operator="containsText" text="1">
      <formula>NOT(ISERROR(SEARCH("1",E143)))</formula>
    </cfRule>
  </conditionalFormatting>
  <conditionalFormatting sqref="E147:E148">
    <cfRule type="containsText" dxfId="5" priority="8" operator="containsText" text="1">
      <formula>NOT(ISERROR(SEARCH("1",E147)))</formula>
    </cfRule>
  </conditionalFormatting>
  <conditionalFormatting sqref="E150:E152">
    <cfRule type="containsText" dxfId="4" priority="7" operator="containsText" text="1">
      <formula>NOT(ISERROR(SEARCH("1",E150)))</formula>
    </cfRule>
  </conditionalFormatting>
  <conditionalFormatting sqref="F147:F148">
    <cfRule type="containsText" dxfId="3" priority="6" operator="containsText" text="1">
      <formula>NOT(ISERROR(SEARCH("1",F147)))</formula>
    </cfRule>
  </conditionalFormatting>
  <conditionalFormatting sqref="F150:F152">
    <cfRule type="containsText" dxfId="2" priority="4" operator="containsText" text="1">
      <formula>NOT(ISERROR(SEARCH("1",F150)))</formula>
    </cfRule>
  </conditionalFormatting>
  <conditionalFormatting sqref="D147:D148">
    <cfRule type="containsText" dxfId="1" priority="3" operator="containsText" text="1">
      <formula>NOT(ISERROR(SEARCH("1",D147)))</formula>
    </cfRule>
  </conditionalFormatting>
  <conditionalFormatting sqref="D150:D152">
    <cfRule type="containsText" dxfId="0" priority="2" operator="containsText" text="1">
      <formula>NOT(ISERROR(SEARCH("1",D150)))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0" zoomScaleNormal="80" workbookViewId="0">
      <selection activeCell="S11" sqref="S11"/>
    </sheetView>
  </sheetViews>
  <sheetFormatPr defaultColWidth="8.85546875" defaultRowHeight="15" x14ac:dyDescent="0.25"/>
  <cols>
    <col min="2" max="2" width="18.140625" customWidth="1"/>
  </cols>
  <sheetData/>
  <sheetProtection selectLockedCells="1" selectUnlockedCell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25025EA42C304EBCD929921F538C3F" ma:contentTypeVersion="13" ma:contentTypeDescription="Create a new document." ma:contentTypeScope="" ma:versionID="ad7cddfda0a8a315eb68c7491343c2ff">
  <xsd:schema xmlns:xsd="http://www.w3.org/2001/XMLSchema" xmlns:xs="http://www.w3.org/2001/XMLSchema" xmlns:p="http://schemas.microsoft.com/office/2006/metadata/properties" xmlns:ns3="a873ff08-4e00-4b20-be27-6a6630b41a1a" xmlns:ns4="850f1754-e3dd-4eec-8003-3b9176809a28" targetNamespace="http://schemas.microsoft.com/office/2006/metadata/properties" ma:root="true" ma:fieldsID="35ef3a3d96e74a99494701d1a63e6fcc" ns3:_="" ns4:_="">
    <xsd:import namespace="a873ff08-4e00-4b20-be27-6a6630b41a1a"/>
    <xsd:import namespace="850f1754-e3dd-4eec-8003-3b9176809a2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73ff08-4e00-4b20-be27-6a6630b41a1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0f1754-e3dd-4eec-8003-3b9176809a2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7A9813-5282-4590-9416-CE311DD1F10D}">
  <ds:schemaRefs>
    <ds:schemaRef ds:uri="http://schemas.microsoft.com/sharepoint/v3/contenttype/forms"/>
  </ds:schemaRefs>
</ds:datastoreItem>
</file>

<file path=customXml/itemProps2.xml><?xml version="1.0" encoding="utf-8"?>
<ds:datastoreItem xmlns:ds="http://schemas.openxmlformats.org/officeDocument/2006/customXml" ds:itemID="{3AE2B493-7864-4934-B501-37C83EC6B27F}">
  <ds:schemaRefs>
    <ds:schemaRef ds:uri="http://purl.org/dc/elements/1.1/"/>
    <ds:schemaRef ds:uri="http://schemas.openxmlformats.org/package/2006/metadata/core-properties"/>
    <ds:schemaRef ds:uri="850f1754-e3dd-4eec-8003-3b9176809a28"/>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a873ff08-4e00-4b20-be27-6a6630b41a1a"/>
    <ds:schemaRef ds:uri="http://purl.org/dc/terms/"/>
  </ds:schemaRefs>
</ds:datastoreItem>
</file>

<file path=customXml/itemProps3.xml><?xml version="1.0" encoding="utf-8"?>
<ds:datastoreItem xmlns:ds="http://schemas.openxmlformats.org/officeDocument/2006/customXml" ds:itemID="{71C344A6-A830-43AA-8E1E-2457970BE2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73ff08-4e00-4b20-be27-6a6630b41a1a"/>
    <ds:schemaRef ds:uri="850f1754-e3dd-4eec-8003-3b9176809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Survey Questions</vt:lpstr>
      <vt:lpstr>Responses Graph</vt:lpstr>
    </vt:vector>
  </TitlesOfParts>
  <Company>FHI 360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Dayton</dc:creator>
  <cp:lastModifiedBy>Robyn Dayton</cp:lastModifiedBy>
  <cp:lastPrinted>2020-01-24T18:29:53Z</cp:lastPrinted>
  <dcterms:created xsi:type="dcterms:W3CDTF">2020-01-18T08:47:43Z</dcterms:created>
  <dcterms:modified xsi:type="dcterms:W3CDTF">2020-12-15T17:01:42Z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0x010100DC25025EA42C304EBCD929921F538C3F</vt:lpwstr>
  </property>
</Properties>
</file>